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my's Files 9.11.21\AAASGA CMO-OnLoan\RESOURCE LIBRARY\Strategic Marketing Playbook\Resource Plan\Resource Plan Overview\"/>
    </mc:Choice>
  </mc:AlternateContent>
  <xr:revisionPtr revIDLastSave="0" documentId="13_ncr:1_{0BA0B1B6-868E-4A75-BD51-63D756AAA525}" xr6:coauthVersionLast="47" xr6:coauthVersionMax="47" xr10:uidLastSave="{00000000-0000-0000-0000-000000000000}"/>
  <bookViews>
    <workbookView xWindow="-28920" yWindow="-120" windowWidth="29040" windowHeight="15720" xr2:uid="{BA96DE6C-A6A5-4458-A800-910BE66D4BB0}"/>
  </bookViews>
  <sheets>
    <sheet name="Capabilities" sheetId="6" r:id="rId1"/>
    <sheet name="Charts" sheetId="5" r:id="rId2"/>
    <sheet name="Lists" sheetId="4" state="hidden" r:id="rId3"/>
  </sheets>
  <definedNames>
    <definedName name="_xlnm.Print_Area" localSheetId="0">Capabilities!$A$6:$E$82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9" i="6" l="1"/>
  <c r="C89" i="6"/>
  <c r="B89" i="6"/>
  <c r="D88" i="6"/>
  <c r="D87" i="6"/>
  <c r="C88" i="6"/>
  <c r="C87" i="6"/>
  <c r="B88" i="6"/>
  <c r="B87" i="6"/>
  <c r="A89" i="6"/>
  <c r="A88" i="6"/>
  <c r="A87" i="6"/>
  <c r="I72" i="6"/>
  <c r="H72" i="6"/>
  <c r="G72" i="6"/>
  <c r="I76" i="6"/>
  <c r="H76" i="6"/>
  <c r="G76" i="6"/>
  <c r="A93" i="6"/>
  <c r="I53" i="6"/>
  <c r="H53" i="6"/>
  <c r="G53" i="6"/>
  <c r="I52" i="6"/>
  <c r="H52" i="6"/>
  <c r="G52" i="6"/>
  <c r="I51" i="6"/>
  <c r="H51" i="6"/>
  <c r="G51" i="6"/>
  <c r="I38" i="6"/>
  <c r="H38" i="6"/>
  <c r="G38" i="6"/>
  <c r="I37" i="6"/>
  <c r="H37" i="6"/>
  <c r="G37" i="6"/>
  <c r="I36" i="6"/>
  <c r="H36" i="6"/>
  <c r="G36" i="6"/>
  <c r="I35" i="6"/>
  <c r="H35" i="6"/>
  <c r="G35" i="6"/>
  <c r="I29" i="6"/>
  <c r="H29" i="6"/>
  <c r="G29" i="6"/>
  <c r="I28" i="6"/>
  <c r="H28" i="6"/>
  <c r="G28" i="6"/>
  <c r="I27" i="6"/>
  <c r="H27" i="6"/>
  <c r="G27" i="6"/>
  <c r="I26" i="6"/>
  <c r="H26" i="6"/>
  <c r="G26" i="6"/>
  <c r="I25" i="6"/>
  <c r="H25" i="6"/>
  <c r="G25" i="6"/>
  <c r="I24" i="6"/>
  <c r="H24" i="6"/>
  <c r="G24" i="6"/>
  <c r="I17" i="6"/>
  <c r="H17" i="6"/>
  <c r="G17" i="6"/>
  <c r="I16" i="6"/>
  <c r="H16" i="6"/>
  <c r="G16" i="6"/>
  <c r="I15" i="6"/>
  <c r="H15" i="6"/>
  <c r="G15" i="6"/>
  <c r="I14" i="6"/>
  <c r="H14" i="6"/>
  <c r="G14" i="6"/>
  <c r="H82" i="6"/>
  <c r="G82" i="6"/>
  <c r="H81" i="6"/>
  <c r="H80" i="6" s="1"/>
  <c r="G81" i="6"/>
  <c r="G80" i="6" s="1"/>
  <c r="H78" i="6"/>
  <c r="G78" i="6"/>
  <c r="H77" i="6"/>
  <c r="G77" i="6"/>
  <c r="H74" i="6"/>
  <c r="G74" i="6"/>
  <c r="H73" i="6"/>
  <c r="G73" i="6"/>
  <c r="H69" i="6"/>
  <c r="G69" i="6"/>
  <c r="H68" i="6"/>
  <c r="G68" i="6"/>
  <c r="H65" i="6"/>
  <c r="G65" i="6"/>
  <c r="H64" i="6"/>
  <c r="G64" i="6"/>
  <c r="H63" i="6"/>
  <c r="G63" i="6"/>
  <c r="H62" i="6"/>
  <c r="G62" i="6"/>
  <c r="H61" i="6"/>
  <c r="G61" i="6"/>
  <c r="H58" i="6"/>
  <c r="G58" i="6"/>
  <c r="H57" i="6"/>
  <c r="G57" i="6"/>
  <c r="H56" i="6"/>
  <c r="G56" i="6"/>
  <c r="H48" i="6"/>
  <c r="G48" i="6"/>
  <c r="H47" i="6"/>
  <c r="G47" i="6"/>
  <c r="H45" i="6"/>
  <c r="G45" i="6"/>
  <c r="H44" i="6"/>
  <c r="G44" i="6"/>
  <c r="H43" i="6"/>
  <c r="G43" i="6"/>
  <c r="H42" i="6"/>
  <c r="G42" i="6"/>
  <c r="H34" i="6"/>
  <c r="G34" i="6"/>
  <c r="I11" i="6"/>
  <c r="I12" i="6"/>
  <c r="I13" i="6"/>
  <c r="I18" i="6"/>
  <c r="I21" i="6"/>
  <c r="I22" i="6"/>
  <c r="I23" i="6"/>
  <c r="I30" i="6"/>
  <c r="I31" i="6"/>
  <c r="I34" i="6"/>
  <c r="I42" i="6"/>
  <c r="I43" i="6"/>
  <c r="I44" i="6"/>
  <c r="I45" i="6"/>
  <c r="I47" i="6"/>
  <c r="I48" i="6"/>
  <c r="I56" i="6"/>
  <c r="I57" i="6"/>
  <c r="I58" i="6"/>
  <c r="I61" i="6"/>
  <c r="I62" i="6"/>
  <c r="I63" i="6"/>
  <c r="I64" i="6"/>
  <c r="I65" i="6"/>
  <c r="I68" i="6"/>
  <c r="I69" i="6"/>
  <c r="I73" i="6"/>
  <c r="I74" i="6"/>
  <c r="I77" i="6"/>
  <c r="I78" i="6"/>
  <c r="I81" i="6"/>
  <c r="I82" i="6"/>
  <c r="H31" i="6"/>
  <c r="G31" i="6"/>
  <c r="H30" i="6"/>
  <c r="G30" i="6"/>
  <c r="H23" i="6"/>
  <c r="G23" i="6"/>
  <c r="H22" i="6"/>
  <c r="G22" i="6"/>
  <c r="H21" i="6"/>
  <c r="G21" i="6"/>
  <c r="H18" i="6"/>
  <c r="G18" i="6"/>
  <c r="H13" i="6"/>
  <c r="G13" i="6"/>
  <c r="H12" i="6"/>
  <c r="G12" i="6"/>
  <c r="H11" i="6"/>
  <c r="G11" i="6"/>
  <c r="A97" i="6"/>
  <c r="A96" i="6"/>
  <c r="A95" i="6"/>
  <c r="A94" i="6"/>
  <c r="A92" i="6"/>
  <c r="A91" i="6"/>
  <c r="A90" i="6"/>
  <c r="I80" i="6" l="1"/>
  <c r="G50" i="6"/>
  <c r="B93" i="6" s="1"/>
  <c r="I50" i="6"/>
  <c r="D93" i="6" s="1"/>
  <c r="H50" i="6"/>
  <c r="C93" i="6" s="1"/>
  <c r="I67" i="6"/>
  <c r="D90" i="6" s="1"/>
  <c r="I33" i="6"/>
  <c r="D95" i="6" s="1"/>
  <c r="G20" i="6"/>
  <c r="B96" i="6" s="1"/>
  <c r="I20" i="6"/>
  <c r="D96" i="6" s="1"/>
  <c r="H20" i="6"/>
  <c r="C96" i="6" s="1"/>
  <c r="G55" i="6"/>
  <c r="B92" i="6" s="1"/>
  <c r="H55" i="6"/>
  <c r="C92" i="6" s="1"/>
  <c r="I41" i="6"/>
  <c r="D94" i="6" s="1"/>
  <c r="H41" i="6"/>
  <c r="C94" i="6" s="1"/>
  <c r="G41" i="6"/>
  <c r="B94" i="6" s="1"/>
  <c r="I60" i="6"/>
  <c r="D91" i="6" s="1"/>
  <c r="I10" i="6"/>
  <c r="D97" i="6" s="1"/>
  <c r="I55" i="6"/>
  <c r="D92" i="6" s="1"/>
  <c r="G10" i="6"/>
  <c r="B97" i="6" s="1"/>
  <c r="G33" i="6"/>
  <c r="B95" i="6" s="1"/>
  <c r="G60" i="6"/>
  <c r="B91" i="6" s="1"/>
  <c r="G67" i="6"/>
  <c r="B90" i="6" s="1"/>
  <c r="H10" i="6"/>
  <c r="C97" i="6" s="1"/>
  <c r="H33" i="6"/>
  <c r="C95" i="6" s="1"/>
  <c r="H60" i="6"/>
  <c r="C91" i="6" s="1"/>
  <c r="H67" i="6"/>
  <c r="C90" i="6" s="1"/>
</calcChain>
</file>

<file path=xl/sharedStrings.xml><?xml version="1.0" encoding="utf-8"?>
<sst xmlns="http://schemas.openxmlformats.org/spreadsheetml/2006/main" count="242" uniqueCount="89">
  <si>
    <t>Directions</t>
  </si>
  <si>
    <t>Current and New Capabilities (Columns B &amp; C) Choose "n/a, don't know, none, limited, moderate or significant (dropdown) for each row</t>
  </si>
  <si>
    <t>New Vs. Current (Column D), Choose "significant decrease, some decrease, no change, some increase, significant increase</t>
  </si>
  <si>
    <t>Add comments as needed in Column E</t>
  </si>
  <si>
    <t>MARKETING CAPABILITIES ASSESSMENT</t>
  </si>
  <si>
    <t>Capability</t>
  </si>
  <si>
    <t>Current Capability</t>
  </si>
  <si>
    <t>Needed Capability</t>
  </si>
  <si>
    <t>New vs. Current</t>
  </si>
  <si>
    <t>Notes</t>
  </si>
  <si>
    <t>Current</t>
  </si>
  <si>
    <t>New</t>
  </si>
  <si>
    <t>New Vs. Current</t>
  </si>
  <si>
    <t>STRATEGIC CAPABILITIES</t>
  </si>
  <si>
    <t>Business Leadership</t>
  </si>
  <si>
    <t>Company Expertise</t>
  </si>
  <si>
    <t>limited</t>
  </si>
  <si>
    <t>moderate</t>
  </si>
  <si>
    <t>some increase</t>
  </si>
  <si>
    <t>Business / Division Expertise</t>
  </si>
  <si>
    <t>no change</t>
  </si>
  <si>
    <t>Global Expertise</t>
  </si>
  <si>
    <t>Multi-lingual Expertise</t>
  </si>
  <si>
    <t>none</t>
  </si>
  <si>
    <t>Vertical/Industry Expertise</t>
  </si>
  <si>
    <t>significant</t>
  </si>
  <si>
    <t>significant increase</t>
  </si>
  <si>
    <t>Sales Channel Expertise</t>
  </si>
  <si>
    <t>Product / Service Expertise</t>
  </si>
  <si>
    <t>Innovation: Developing and Launching</t>
  </si>
  <si>
    <t>Strategic Marketing</t>
  </si>
  <si>
    <t>Brand Strategy: Developing and Evaluating</t>
  </si>
  <si>
    <t>Ideal Target: Developing</t>
  </si>
  <si>
    <t>Marketing Plans: Developing &amp; Evaluating</t>
  </si>
  <si>
    <t>Marketing Goals: Setting and Evaluating</t>
  </si>
  <si>
    <t>Budget: Development and Approval</t>
  </si>
  <si>
    <t>Budget: Tracking &amp; Reporting</t>
  </si>
  <si>
    <t>Communications Strategy: Developing and Evaluating</t>
  </si>
  <si>
    <t>Creative Strategy: Developing and Evaluating</t>
  </si>
  <si>
    <t>Process Development &amp; Implementation</t>
  </si>
  <si>
    <t>Market Research / Customer Insights / Competitive</t>
  </si>
  <si>
    <t xml:space="preserve">Results Reporting, Analysis &amp; Recommendations </t>
  </si>
  <si>
    <t>Organizational Leadership</t>
  </si>
  <si>
    <t xml:space="preserve">Team Development: Structure, Roles &amp; Responsibilities </t>
  </si>
  <si>
    <t>Team Leadership: Managing and Developing Internal Team</t>
  </si>
  <si>
    <t>Agency Leadership: Managing and Evaluating</t>
  </si>
  <si>
    <t>Leadership Communications &amp; Presentations</t>
  </si>
  <si>
    <t>Cross-functional Leadership and Communications</t>
  </si>
  <si>
    <t>FUNCTIONAL EXPERTISE</t>
  </si>
  <si>
    <t xml:space="preserve">Digital </t>
  </si>
  <si>
    <t>Website &amp; App Management</t>
  </si>
  <si>
    <t>e-Commerce</t>
  </si>
  <si>
    <t>SEO</t>
  </si>
  <si>
    <t>Paid Digital (Adwords, Display, Video, Social)</t>
  </si>
  <si>
    <t>Social - Page Management &amp; Posting</t>
  </si>
  <si>
    <t>Reputation Management</t>
  </si>
  <si>
    <t>Digital Analytics</t>
  </si>
  <si>
    <t>Traditional Media</t>
  </si>
  <si>
    <t>Print Ads (Newspaper &amp; Magazine)</t>
  </si>
  <si>
    <t>Broad Media (TV, OOH, Radio)</t>
  </si>
  <si>
    <t>Sponsorships &amp; Licensing</t>
  </si>
  <si>
    <t>Content Development</t>
  </si>
  <si>
    <t>Graphic Design</t>
  </si>
  <si>
    <t>Video Creation &amp; Production</t>
  </si>
  <si>
    <t>Copywriting / Technical Writing</t>
  </si>
  <si>
    <t>Sales Support</t>
  </si>
  <si>
    <t>CRM Software Expertise</t>
  </si>
  <si>
    <t>Marketing Automation Expertise</t>
  </si>
  <si>
    <t xml:space="preserve">Business Tools (Word, excel, ppt) </t>
  </si>
  <si>
    <t>Event Planning and Implementation</t>
  </si>
  <si>
    <t>some decrease</t>
  </si>
  <si>
    <t>Program Development &amp; Management</t>
  </si>
  <si>
    <t>PR &amp; Influencer Programs</t>
  </si>
  <si>
    <t>Public Relations / Media Relations</t>
  </si>
  <si>
    <t>Influencer / COI / Industry Membership Programs</t>
  </si>
  <si>
    <t>COMMUNICATION &amp; TEAM EFFECTIVENESS</t>
  </si>
  <si>
    <t>Communication</t>
  </si>
  <si>
    <t>Written Communication Skills</t>
  </si>
  <si>
    <t>Oral Communication Skills</t>
  </si>
  <si>
    <t>Project Leadership</t>
  </si>
  <si>
    <t>Proactiveness</t>
  </si>
  <si>
    <t>Project Management</t>
  </si>
  <si>
    <t>Collaboration</t>
  </si>
  <si>
    <t>Collaboration Within Team</t>
  </si>
  <si>
    <t>Collaboration with Other Functions</t>
  </si>
  <si>
    <t>CAPABILITIES SUMMARY</t>
  </si>
  <si>
    <t>Needed</t>
  </si>
  <si>
    <t>n/a - don't know</t>
  </si>
  <si>
    <t>significant 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</si>
</sst>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Functional Expertise</a:t>
            </a:r>
            <a:r>
              <a:rPr lang="en-US" baseline="0"/>
              <a:t>- Current Vs. Needed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Capabilities!$B$86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Capabilities!$A$90:$A$94</c:f>
              <c:strCache>
                <c:ptCount val="5"/>
                <c:pt idx="0">
                  <c:v>PR &amp; Influencer Programs</c:v>
                </c:pt>
                <c:pt idx="1">
                  <c:v>Sales Support</c:v>
                </c:pt>
                <c:pt idx="2">
                  <c:v>Content Development</c:v>
                </c:pt>
                <c:pt idx="3">
                  <c:v>Traditional Media</c:v>
                </c:pt>
                <c:pt idx="4">
                  <c:v>Digital </c:v>
                </c:pt>
              </c:strCache>
            </c:strRef>
          </c:cat>
          <c:val>
            <c:numRef>
              <c:f>Capabilities!$B$90:$B$94</c:f>
              <c:numCache>
                <c:formatCode>0.00</c:formatCode>
                <c:ptCount val="5"/>
                <c:pt idx="0">
                  <c:v>0.5</c:v>
                </c:pt>
                <c:pt idx="1">
                  <c:v>1.6</c:v>
                </c:pt>
                <c:pt idx="2">
                  <c:v>0.66666666666666663</c:v>
                </c:pt>
                <c:pt idx="3">
                  <c:v>1.3333333333333333</c:v>
                </c:pt>
                <c:pt idx="4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1-4751-8606-A4EF1D953446}"/>
            </c:ext>
          </c:extLst>
        </c:ser>
        <c:ser>
          <c:idx val="1"/>
          <c:order val="1"/>
          <c:tx>
            <c:strRef>
              <c:f>Capabilities!$C$86</c:f>
              <c:strCache>
                <c:ptCount val="1"/>
                <c:pt idx="0">
                  <c:v>Needed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Capabilities!$A$90:$A$94</c:f>
              <c:strCache>
                <c:ptCount val="5"/>
                <c:pt idx="0">
                  <c:v>PR &amp; Influencer Programs</c:v>
                </c:pt>
                <c:pt idx="1">
                  <c:v>Sales Support</c:v>
                </c:pt>
                <c:pt idx="2">
                  <c:v>Content Development</c:v>
                </c:pt>
                <c:pt idx="3">
                  <c:v>Traditional Media</c:v>
                </c:pt>
                <c:pt idx="4">
                  <c:v>Digital </c:v>
                </c:pt>
              </c:strCache>
            </c:strRef>
          </c:cat>
          <c:val>
            <c:numRef>
              <c:f>Capabilities!$C$90:$C$94</c:f>
              <c:numCache>
                <c:formatCode>0.00</c:formatCode>
                <c:ptCount val="5"/>
                <c:pt idx="0">
                  <c:v>2</c:v>
                </c:pt>
                <c:pt idx="1">
                  <c:v>2.6</c:v>
                </c:pt>
                <c:pt idx="2">
                  <c:v>3</c:v>
                </c:pt>
                <c:pt idx="3">
                  <c:v>1.3333333333333333</c:v>
                </c:pt>
                <c:pt idx="4">
                  <c:v>1.8333333333333333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D1-4751-8606-A4EF1D953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257216"/>
        <c:axId val="119231296"/>
      </c:barChart>
      <c:catAx>
        <c:axId val="119257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231296"/>
        <c:crosses val="autoZero"/>
        <c:auto val="1"/>
        <c:lblAlgn val="ctr"/>
        <c:lblOffset val="100"/>
        <c:noMultiLvlLbl val="0"/>
      </c:catAx>
      <c:valAx>
        <c:axId val="1192312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1925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Functional Expertise </a:t>
            </a:r>
            <a:r>
              <a:rPr lang="en-US" baseline="0"/>
              <a:t>- Current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Capabilities!$B$86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Capabilities!$A$90:$A$94</c:f>
              <c:strCache>
                <c:ptCount val="5"/>
                <c:pt idx="0">
                  <c:v>PR &amp; Influencer Programs</c:v>
                </c:pt>
                <c:pt idx="1">
                  <c:v>Sales Support</c:v>
                </c:pt>
                <c:pt idx="2">
                  <c:v>Content Development</c:v>
                </c:pt>
                <c:pt idx="3">
                  <c:v>Traditional Media</c:v>
                </c:pt>
                <c:pt idx="4">
                  <c:v>Digital </c:v>
                </c:pt>
              </c:strCache>
            </c:strRef>
          </c:cat>
          <c:val>
            <c:numRef>
              <c:f>Capabilities!$B$90:$B$94</c:f>
              <c:numCache>
                <c:formatCode>0.00</c:formatCode>
                <c:ptCount val="5"/>
                <c:pt idx="0">
                  <c:v>0.5</c:v>
                </c:pt>
                <c:pt idx="1">
                  <c:v>1.6</c:v>
                </c:pt>
                <c:pt idx="2">
                  <c:v>0.66666666666666663</c:v>
                </c:pt>
                <c:pt idx="3">
                  <c:v>1.3333333333333333</c:v>
                </c:pt>
                <c:pt idx="4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A-4725-B1D7-D1CD844F3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257216"/>
        <c:axId val="1192312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Capabilities!$C$86</c15:sqref>
                        </c15:formulaRef>
                      </c:ext>
                    </c:extLst>
                    <c:strCache>
                      <c:ptCount val="1"/>
                      <c:pt idx="0">
                        <c:v>Needed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Capabilities!$A$90:$A$94</c15:sqref>
                        </c15:formulaRef>
                      </c:ext>
                    </c:extLst>
                    <c:strCache>
                      <c:ptCount val="5"/>
                      <c:pt idx="0">
                        <c:v>PR &amp; Influencer Programs</c:v>
                      </c:pt>
                      <c:pt idx="1">
                        <c:v>Sales Support</c:v>
                      </c:pt>
                      <c:pt idx="2">
                        <c:v>Content Development</c:v>
                      </c:pt>
                      <c:pt idx="3">
                        <c:v>Traditional Media</c:v>
                      </c:pt>
                      <c:pt idx="4">
                        <c:v>Digital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Capabilities!$C$90:$C$94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2</c:v>
                      </c:pt>
                      <c:pt idx="1">
                        <c:v>2.6</c:v>
                      </c:pt>
                      <c:pt idx="2">
                        <c:v>3</c:v>
                      </c:pt>
                      <c:pt idx="3">
                        <c:v>1.3333333333333333</c:v>
                      </c:pt>
                      <c:pt idx="4">
                        <c:v>1.8333333333333333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F6A-4725-B1D7-D1CD844F3943}"/>
                  </c:ext>
                </c:extLst>
              </c15:ser>
            </c15:filteredBarSeries>
          </c:ext>
        </c:extLst>
      </c:barChart>
      <c:catAx>
        <c:axId val="119257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231296"/>
        <c:crosses val="autoZero"/>
        <c:auto val="1"/>
        <c:lblAlgn val="ctr"/>
        <c:lblOffset val="100"/>
        <c:noMultiLvlLbl val="0"/>
      </c:catAx>
      <c:valAx>
        <c:axId val="1192312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1925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Functional Expertise </a:t>
            </a:r>
            <a:r>
              <a:rPr lang="en-US" baseline="0"/>
              <a:t>- Needed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Capabilities!$C$86</c:f>
              <c:strCache>
                <c:ptCount val="1"/>
                <c:pt idx="0">
                  <c:v>Needed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Capabilities!$A$90:$A$94</c:f>
              <c:strCache>
                <c:ptCount val="5"/>
                <c:pt idx="0">
                  <c:v>PR &amp; Influencer Programs</c:v>
                </c:pt>
                <c:pt idx="1">
                  <c:v>Sales Support</c:v>
                </c:pt>
                <c:pt idx="2">
                  <c:v>Content Development</c:v>
                </c:pt>
                <c:pt idx="3">
                  <c:v>Traditional Media</c:v>
                </c:pt>
                <c:pt idx="4">
                  <c:v>Digital </c:v>
                </c:pt>
              </c:strCache>
            </c:strRef>
          </c:cat>
          <c:val>
            <c:numRef>
              <c:f>Capabilities!$C$90:$C$94</c:f>
              <c:numCache>
                <c:formatCode>0.00</c:formatCode>
                <c:ptCount val="5"/>
                <c:pt idx="0">
                  <c:v>2</c:v>
                </c:pt>
                <c:pt idx="1">
                  <c:v>2.6</c:v>
                </c:pt>
                <c:pt idx="2">
                  <c:v>3</c:v>
                </c:pt>
                <c:pt idx="3">
                  <c:v>1.3333333333333333</c:v>
                </c:pt>
                <c:pt idx="4">
                  <c:v>1.8333333333333333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9-479B-96DD-B27993C7A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257216"/>
        <c:axId val="1192312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Capabilities!$B$86</c15:sqref>
                        </c15:formulaRef>
                      </c:ext>
                    </c:extLst>
                    <c:strCache>
                      <c:ptCount val="1"/>
                      <c:pt idx="0">
                        <c:v>Current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Capabilities!$A$90:$A$94</c15:sqref>
                        </c15:formulaRef>
                      </c:ext>
                    </c:extLst>
                    <c:strCache>
                      <c:ptCount val="5"/>
                      <c:pt idx="0">
                        <c:v>PR &amp; Influencer Programs</c:v>
                      </c:pt>
                      <c:pt idx="1">
                        <c:v>Sales Support</c:v>
                      </c:pt>
                      <c:pt idx="2">
                        <c:v>Content Development</c:v>
                      </c:pt>
                      <c:pt idx="3">
                        <c:v>Traditional Media</c:v>
                      </c:pt>
                      <c:pt idx="4">
                        <c:v>Digital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Capabilities!$B$90:$B$94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0.5</c:v>
                      </c:pt>
                      <c:pt idx="1">
                        <c:v>1.6</c:v>
                      </c:pt>
                      <c:pt idx="2">
                        <c:v>0.66666666666666663</c:v>
                      </c:pt>
                      <c:pt idx="3">
                        <c:v>1.3333333333333333</c:v>
                      </c:pt>
                      <c:pt idx="4">
                        <c:v>0.66666666666666663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929-479B-96DD-B27993C7A750}"/>
                  </c:ext>
                </c:extLst>
              </c15:ser>
            </c15:filteredBarSeries>
          </c:ext>
        </c:extLst>
      </c:barChart>
      <c:catAx>
        <c:axId val="119257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231296"/>
        <c:crosses val="autoZero"/>
        <c:auto val="1"/>
        <c:lblAlgn val="ctr"/>
        <c:lblOffset val="100"/>
        <c:noMultiLvlLbl val="0"/>
      </c:catAx>
      <c:valAx>
        <c:axId val="1192312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11925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Strategic Capabilities - Current Vs. Needed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Capabilities!$B$86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Capabilities!$A$95:$A$97</c:f>
              <c:strCache>
                <c:ptCount val="3"/>
                <c:pt idx="0">
                  <c:v>Organizational Leadership</c:v>
                </c:pt>
                <c:pt idx="1">
                  <c:v>Strategic Marketing</c:v>
                </c:pt>
                <c:pt idx="2">
                  <c:v>Business Leadership</c:v>
                </c:pt>
              </c:strCache>
            </c:strRef>
          </c:cat>
          <c:val>
            <c:numRef>
              <c:f>Capabilities!$B$95:$B$97</c:f>
              <c:numCache>
                <c:formatCode>0.00</c:formatCode>
                <c:ptCount val="3"/>
                <c:pt idx="0">
                  <c:v>1</c:v>
                </c:pt>
                <c:pt idx="1">
                  <c:v>0.45454545454545453</c:v>
                </c:pt>
                <c:pt idx="2">
                  <c:v>1.125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8-45FF-8924-7DE66646F3C0}"/>
            </c:ext>
          </c:extLst>
        </c:ser>
        <c:ser>
          <c:idx val="1"/>
          <c:order val="1"/>
          <c:tx>
            <c:strRef>
              <c:f>Capabilities!$C$86</c:f>
              <c:strCache>
                <c:ptCount val="1"/>
                <c:pt idx="0">
                  <c:v>Needed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Capabilities!$A$95:$A$97</c:f>
              <c:strCache>
                <c:ptCount val="3"/>
                <c:pt idx="0">
                  <c:v>Organizational Leadership</c:v>
                </c:pt>
                <c:pt idx="1">
                  <c:v>Strategic Marketing</c:v>
                </c:pt>
                <c:pt idx="2">
                  <c:v>Business Leadership</c:v>
                </c:pt>
              </c:strCache>
            </c:strRef>
          </c:cat>
          <c:val>
            <c:numRef>
              <c:f>Capabilities!$C$95:$C$97</c:f>
              <c:numCache>
                <c:formatCode>0.00</c:formatCode>
                <c:ptCount val="3"/>
                <c:pt idx="0">
                  <c:v>2.6</c:v>
                </c:pt>
                <c:pt idx="1">
                  <c:v>2.5454545454545454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8-45FF-8924-7DE66646F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4408672"/>
        <c:axId val="244411072"/>
      </c:barChart>
      <c:catAx>
        <c:axId val="244408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411072"/>
        <c:crosses val="autoZero"/>
        <c:auto val="1"/>
        <c:lblAlgn val="ctr"/>
        <c:lblOffset val="100"/>
        <c:noMultiLvlLbl val="0"/>
      </c:catAx>
      <c:valAx>
        <c:axId val="2444110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4440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Strategic Capabilities  - Needed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Capabilities!$C$86</c:f>
              <c:strCache>
                <c:ptCount val="1"/>
                <c:pt idx="0">
                  <c:v>Needed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Capabilities!$A$95:$A$97</c:f>
              <c:strCache>
                <c:ptCount val="3"/>
                <c:pt idx="0">
                  <c:v>Organizational Leadership</c:v>
                </c:pt>
                <c:pt idx="1">
                  <c:v>Strategic Marketing</c:v>
                </c:pt>
                <c:pt idx="2">
                  <c:v>Business Leadership</c:v>
                </c:pt>
              </c:strCache>
            </c:strRef>
          </c:cat>
          <c:val>
            <c:numRef>
              <c:f>Capabilities!$C$95:$C$97</c:f>
              <c:numCache>
                <c:formatCode>0.00</c:formatCode>
                <c:ptCount val="3"/>
                <c:pt idx="0">
                  <c:v>2.6</c:v>
                </c:pt>
                <c:pt idx="1">
                  <c:v>2.5454545454545454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D1-43C4-B93B-A08AAB6FE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4408672"/>
        <c:axId val="2444110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Capabilities!$B$86</c15:sqref>
                        </c15:formulaRef>
                      </c:ext>
                    </c:extLst>
                    <c:strCache>
                      <c:ptCount val="1"/>
                      <c:pt idx="0">
                        <c:v>Current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Capabilities!$A$95:$A$97</c15:sqref>
                        </c15:formulaRef>
                      </c:ext>
                    </c:extLst>
                    <c:strCache>
                      <c:ptCount val="3"/>
                      <c:pt idx="0">
                        <c:v>Organizational Leadership</c:v>
                      </c:pt>
                      <c:pt idx="1">
                        <c:v>Strategic Marketing</c:v>
                      </c:pt>
                      <c:pt idx="2">
                        <c:v>Business Leadership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Capabilities!$B$95:$B$97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1</c:v>
                      </c:pt>
                      <c:pt idx="1">
                        <c:v>0.45454545454545453</c:v>
                      </c:pt>
                      <c:pt idx="2">
                        <c:v>1.125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7D1-43C4-B93B-A08AAB6FE44F}"/>
                  </c:ext>
                </c:extLst>
              </c15:ser>
            </c15:filteredBarSeries>
          </c:ext>
        </c:extLst>
      </c:barChart>
      <c:catAx>
        <c:axId val="244408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411072"/>
        <c:crosses val="autoZero"/>
        <c:auto val="1"/>
        <c:lblAlgn val="ctr"/>
        <c:lblOffset val="100"/>
        <c:noMultiLvlLbl val="0"/>
      </c:catAx>
      <c:valAx>
        <c:axId val="2444110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4440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Strategic Capabilities - Current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308964226357771"/>
          <c:y val="0.16708333333333336"/>
          <c:w val="0.65801336105273034"/>
          <c:h val="0.801087416156313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Capabilities!$B$86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Capabilities!$A$95:$A$97</c:f>
              <c:strCache>
                <c:ptCount val="3"/>
                <c:pt idx="0">
                  <c:v>Organizational Leadership</c:v>
                </c:pt>
                <c:pt idx="1">
                  <c:v>Strategic Marketing</c:v>
                </c:pt>
                <c:pt idx="2">
                  <c:v>Business Leadership</c:v>
                </c:pt>
              </c:strCache>
            </c:strRef>
          </c:cat>
          <c:val>
            <c:numRef>
              <c:f>Capabilities!$B$95:$B$97</c:f>
              <c:numCache>
                <c:formatCode>0.00</c:formatCode>
                <c:ptCount val="3"/>
                <c:pt idx="0">
                  <c:v>1</c:v>
                </c:pt>
                <c:pt idx="1">
                  <c:v>0.45454545454545453</c:v>
                </c:pt>
                <c:pt idx="2">
                  <c:v>1.125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4-4492-87C1-40CCEDA5D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4408672"/>
        <c:axId val="2444110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Capabilities!$C$86</c15:sqref>
                        </c15:formulaRef>
                      </c:ext>
                    </c:extLst>
                    <c:strCache>
                      <c:ptCount val="1"/>
                      <c:pt idx="0">
                        <c:v>Needed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Capabilities!$A$95:$A$97</c15:sqref>
                        </c15:formulaRef>
                      </c:ext>
                    </c:extLst>
                    <c:strCache>
                      <c:ptCount val="3"/>
                      <c:pt idx="0">
                        <c:v>Organizational Leadership</c:v>
                      </c:pt>
                      <c:pt idx="1">
                        <c:v>Strategic Marketing</c:v>
                      </c:pt>
                      <c:pt idx="2">
                        <c:v>Business Leadership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Capabilities!$C$95:$C$97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2.6</c:v>
                      </c:pt>
                      <c:pt idx="1">
                        <c:v>2.5454545454545454</c:v>
                      </c:pt>
                      <c:pt idx="2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E84-4492-87C1-40CCEDA5D03B}"/>
                  </c:ext>
                </c:extLst>
              </c15:ser>
            </c15:filteredBarSeries>
          </c:ext>
        </c:extLst>
      </c:barChart>
      <c:catAx>
        <c:axId val="244408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411072"/>
        <c:crosses val="autoZero"/>
        <c:auto val="1"/>
        <c:lblAlgn val="ctr"/>
        <c:lblOffset val="100"/>
        <c:noMultiLvlLbl val="0"/>
      </c:catAx>
      <c:valAx>
        <c:axId val="2444110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4440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Communication &amp; Team Effectiveness - Current Vs. Needed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Capabilities!$B$86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Capabilities!$A$87:$A$89</c:f>
              <c:strCache>
                <c:ptCount val="3"/>
                <c:pt idx="0">
                  <c:v>Collaboration</c:v>
                </c:pt>
                <c:pt idx="1">
                  <c:v>Project Leadership</c:v>
                </c:pt>
                <c:pt idx="2">
                  <c:v>Communication</c:v>
                </c:pt>
              </c:strCache>
            </c:strRef>
          </c:cat>
          <c:val>
            <c:numRef>
              <c:f>Capabilities!$B$87:$B$89</c:f>
              <c:numCache>
                <c:formatCode>0.00</c:formatCode>
                <c:ptCount val="3"/>
                <c:pt idx="0">
                  <c:v>1</c:v>
                </c:pt>
                <c:pt idx="1">
                  <c:v>2.5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8-4C52-BBA6-01B72C9DCABC}"/>
            </c:ext>
          </c:extLst>
        </c:ser>
        <c:ser>
          <c:idx val="1"/>
          <c:order val="1"/>
          <c:tx>
            <c:strRef>
              <c:f>Capabilities!$C$86</c:f>
              <c:strCache>
                <c:ptCount val="1"/>
                <c:pt idx="0">
                  <c:v>Needed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Capabilities!$A$87:$A$89</c:f>
              <c:strCache>
                <c:ptCount val="3"/>
                <c:pt idx="0">
                  <c:v>Collaboration</c:v>
                </c:pt>
                <c:pt idx="1">
                  <c:v>Project Leadership</c:v>
                </c:pt>
                <c:pt idx="2">
                  <c:v>Communication</c:v>
                </c:pt>
              </c:strCache>
            </c:strRef>
          </c:cat>
          <c:val>
            <c:numRef>
              <c:f>Capabilities!$C$87:$C$89</c:f>
              <c:numCache>
                <c:formatCode>0.00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8-4C52-BBA6-01B72C9DC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4411552"/>
        <c:axId val="244398112"/>
      </c:barChart>
      <c:catAx>
        <c:axId val="24441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398112"/>
        <c:crosses val="autoZero"/>
        <c:auto val="1"/>
        <c:lblAlgn val="ctr"/>
        <c:lblOffset val="100"/>
        <c:noMultiLvlLbl val="0"/>
      </c:catAx>
      <c:valAx>
        <c:axId val="2443981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4441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Communication &amp; Team Effectiveness - Current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Capabilities!$B$86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Capabilities!$A$87:$A$89</c:f>
              <c:strCache>
                <c:ptCount val="3"/>
                <c:pt idx="0">
                  <c:v>Collaboration</c:v>
                </c:pt>
                <c:pt idx="1">
                  <c:v>Project Leadership</c:v>
                </c:pt>
                <c:pt idx="2">
                  <c:v>Communication</c:v>
                </c:pt>
              </c:strCache>
            </c:strRef>
          </c:cat>
          <c:val>
            <c:numRef>
              <c:f>Capabilities!$B$87:$B$89</c:f>
              <c:numCache>
                <c:formatCode>0.00</c:formatCode>
                <c:ptCount val="3"/>
                <c:pt idx="0">
                  <c:v>1</c:v>
                </c:pt>
                <c:pt idx="1">
                  <c:v>2.5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6-4AED-BBF9-A6920D373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4411552"/>
        <c:axId val="24439811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Capabilities!$C$86</c15:sqref>
                        </c15:formulaRef>
                      </c:ext>
                    </c:extLst>
                    <c:strCache>
                      <c:ptCount val="1"/>
                      <c:pt idx="0">
                        <c:v>Needed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Capabilities!$A$87:$A$89</c15:sqref>
                        </c15:formulaRef>
                      </c:ext>
                    </c:extLst>
                    <c:strCache>
                      <c:ptCount val="3"/>
                      <c:pt idx="0">
                        <c:v>Collaboration</c:v>
                      </c:pt>
                      <c:pt idx="1">
                        <c:v>Project Leadership</c:v>
                      </c:pt>
                      <c:pt idx="2">
                        <c:v>Communication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Capabilities!$C$87:$C$89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3</c:v>
                      </c:pt>
                      <c:pt idx="1">
                        <c:v>3</c:v>
                      </c:pt>
                      <c:pt idx="2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D46-4AED-BBF9-A6920D3732E9}"/>
                  </c:ext>
                </c:extLst>
              </c15:ser>
            </c15:filteredBarSeries>
          </c:ext>
        </c:extLst>
      </c:barChart>
      <c:catAx>
        <c:axId val="24441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398112"/>
        <c:crosses val="autoZero"/>
        <c:auto val="1"/>
        <c:lblAlgn val="ctr"/>
        <c:lblOffset val="100"/>
        <c:noMultiLvlLbl val="0"/>
      </c:catAx>
      <c:valAx>
        <c:axId val="2443981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4441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Communication &amp; Team Effectiveness - Needed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Capabilities!$C$86</c:f>
              <c:strCache>
                <c:ptCount val="1"/>
                <c:pt idx="0">
                  <c:v>Needed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Capabilities!$A$87:$A$89</c:f>
              <c:strCache>
                <c:ptCount val="3"/>
                <c:pt idx="0">
                  <c:v>Collaboration</c:v>
                </c:pt>
                <c:pt idx="1">
                  <c:v>Project Leadership</c:v>
                </c:pt>
                <c:pt idx="2">
                  <c:v>Communication</c:v>
                </c:pt>
              </c:strCache>
            </c:strRef>
          </c:cat>
          <c:val>
            <c:numRef>
              <c:f>Capabilities!$C$87:$C$89</c:f>
              <c:numCache>
                <c:formatCode>0.00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F-4931-830B-91869443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4411552"/>
        <c:axId val="2443981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Capabilities!$B$86</c15:sqref>
                        </c15:formulaRef>
                      </c:ext>
                    </c:extLst>
                    <c:strCache>
                      <c:ptCount val="1"/>
                      <c:pt idx="0">
                        <c:v>Current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Capabilities!$A$87:$A$89</c15:sqref>
                        </c15:formulaRef>
                      </c:ext>
                    </c:extLst>
                    <c:strCache>
                      <c:ptCount val="3"/>
                      <c:pt idx="0">
                        <c:v>Collaboration</c:v>
                      </c:pt>
                      <c:pt idx="1">
                        <c:v>Project Leadership</c:v>
                      </c:pt>
                      <c:pt idx="2">
                        <c:v>Communication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Capabilities!$B$87:$B$89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1</c:v>
                      </c:pt>
                      <c:pt idx="1">
                        <c:v>2.5</c:v>
                      </c:pt>
                      <c:pt idx="2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9EF-4931-830B-918694430FD3}"/>
                  </c:ext>
                </c:extLst>
              </c15:ser>
            </c15:filteredBarSeries>
          </c:ext>
        </c:extLst>
      </c:barChart>
      <c:catAx>
        <c:axId val="24441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398112"/>
        <c:crosses val="autoZero"/>
        <c:auto val="1"/>
        <c:lblAlgn val="ctr"/>
        <c:lblOffset val="100"/>
        <c:noMultiLvlLbl val="0"/>
      </c:catAx>
      <c:valAx>
        <c:axId val="2443981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4441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636269</xdr:colOff>
      <xdr:row>18</xdr:row>
      <xdr:rowOff>8573</xdr:rowOff>
    </xdr:from>
    <xdr:to>
      <xdr:col>20</xdr:col>
      <xdr:colOff>533400</xdr:colOff>
      <xdr:row>28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25AC739-6CE7-4CD8-8A89-7ECCE134C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18</xdr:row>
      <xdr:rowOff>1</xdr:rowOff>
    </xdr:from>
    <xdr:to>
      <xdr:col>6</xdr:col>
      <xdr:colOff>20139</xdr:colOff>
      <xdr:row>28</xdr:row>
      <xdr:rowOff>162878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F0E2929-FED2-4B04-8EAD-F7B9C1EED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304801</xdr:colOff>
      <xdr:row>18</xdr:row>
      <xdr:rowOff>20003</xdr:rowOff>
    </xdr:from>
    <xdr:to>
      <xdr:col>13</xdr:col>
      <xdr:colOff>210639</xdr:colOff>
      <xdr:row>29</xdr:row>
      <xdr:rowOff>1905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47C2723-7299-4876-A095-566EB6F98B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</xdr:colOff>
      <xdr:row>0</xdr:row>
      <xdr:rowOff>134303</xdr:rowOff>
    </xdr:from>
    <xdr:to>
      <xdr:col>20</xdr:col>
      <xdr:colOff>553539</xdr:colOff>
      <xdr:row>10</xdr:row>
      <xdr:rowOff>133350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6D918CA-14D2-4F32-AD96-3716AED006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350521</xdr:colOff>
      <xdr:row>0</xdr:row>
      <xdr:rowOff>134303</xdr:rowOff>
    </xdr:from>
    <xdr:to>
      <xdr:col>13</xdr:col>
      <xdr:colOff>255543</xdr:colOff>
      <xdr:row>10</xdr:row>
      <xdr:rowOff>133350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EAF10B-8A82-42DF-81F6-7E057E73A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106681</xdr:colOff>
      <xdr:row>0</xdr:row>
      <xdr:rowOff>103823</xdr:rowOff>
    </xdr:from>
    <xdr:to>
      <xdr:col>6</xdr:col>
      <xdr:colOff>7757</xdr:colOff>
      <xdr:row>10</xdr:row>
      <xdr:rowOff>102870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494B01D-EE64-48D4-805C-E1D820DB3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20003</xdr:colOff>
      <xdr:row>34</xdr:row>
      <xdr:rowOff>160022</xdr:rowOff>
    </xdr:from>
    <xdr:to>
      <xdr:col>20</xdr:col>
      <xdr:colOff>573541</xdr:colOff>
      <xdr:row>44</xdr:row>
      <xdr:rowOff>142876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E0CB9A4-C3F3-4A67-A946-8957A54F4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83821</xdr:colOff>
      <xdr:row>34</xdr:row>
      <xdr:rowOff>152402</xdr:rowOff>
    </xdr:from>
    <xdr:to>
      <xdr:col>5</xdr:col>
      <xdr:colOff>636543</xdr:colOff>
      <xdr:row>44</xdr:row>
      <xdr:rowOff>135256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B9CA5B1-15E0-4F6A-8005-7535E628B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312421</xdr:colOff>
      <xdr:row>34</xdr:row>
      <xdr:rowOff>172403</xdr:rowOff>
    </xdr:from>
    <xdr:to>
      <xdr:col>13</xdr:col>
      <xdr:colOff>217443</xdr:colOff>
      <xdr:row>44</xdr:row>
      <xdr:rowOff>159624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D626F81-47FE-43F7-A381-659CE0A9A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4B2C32-CF24-4DFC-BB9D-B9D7654E807C}" name="Table2" displayName="Table2" ref="A8:E82" totalsRowShown="0" headerRowDxfId="12" dataDxfId="11">
  <autoFilter ref="A8:E82" xr:uid="{774A04F3-5D5B-470B-BAED-19048428DB1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378C2DF-D24C-4209-9904-BAEE352BB06E}" name="Capability" dataDxfId="10"/>
    <tableColumn id="2" xr3:uid="{CCA0A06A-7A12-4240-848D-404E36BB544F}" name="Current Capability" dataDxfId="9"/>
    <tableColumn id="3" xr3:uid="{E3B868F0-6D66-4BEA-B510-413AFA6B2945}" name="Needed Capability" dataDxfId="8"/>
    <tableColumn id="4" xr3:uid="{660CB8BC-77C2-4955-883D-2D73F58A155A}" name="New vs. Current" dataDxfId="7"/>
    <tableColumn id="5" xr3:uid="{8A5A0F1F-0CED-4A33-BC2A-8517FC2A2BC9}" name="Note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A6CC5F2-E134-407B-81CE-66DC66ECB1D5}" name="Table4" displayName="Table4" ref="A86:D97" totalsRowShown="0" headerRowDxfId="5" dataDxfId="4">
  <autoFilter ref="A86:D97" xr:uid="{9A6CC5F2-E134-407B-81CE-66DC66ECB1D5}">
    <filterColumn colId="0" hiddenButton="1"/>
    <filterColumn colId="1" hiddenButton="1"/>
    <filterColumn colId="2" hiddenButton="1"/>
    <filterColumn colId="3" hiddenButton="1"/>
  </autoFilter>
  <tableColumns count="4">
    <tableColumn id="1" xr3:uid="{E7462341-A732-4032-B07F-12255B3EE866}" name="CAPABILITIES SUMMARY" dataDxfId="3"/>
    <tableColumn id="2" xr3:uid="{231766BB-96BB-4FD5-9B02-57AA2F4BCBB1}" name="Current" dataDxfId="2"/>
    <tableColumn id="3" xr3:uid="{E59437A1-610D-4C56-B041-DDBC97C7A786}" name="Needed" dataDxfId="1"/>
    <tableColumn id="4" xr3:uid="{9D50E488-CF01-475A-BDC5-85B7E37C556A}" name="New vs. Curr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83AE5-DAA3-4D96-81FE-749F07CABAE7}">
  <sheetPr>
    <pageSetUpPr fitToPage="1"/>
  </sheetPr>
  <dimension ref="A1:I97"/>
  <sheetViews>
    <sheetView tabSelected="1" zoomScaleNormal="100" workbookViewId="0">
      <selection activeCell="M12" sqref="M12"/>
    </sheetView>
  </sheetViews>
  <sheetFormatPr defaultColWidth="8.7109375" defaultRowHeight="14.25"/>
  <cols>
    <col min="1" max="1" width="51.5703125" customWidth="1"/>
    <col min="2" max="2" width="14.42578125" customWidth="1"/>
    <col min="3" max="3" width="15.28515625" customWidth="1"/>
    <col min="4" max="4" width="17.42578125" customWidth="1"/>
    <col min="5" max="5" width="48.140625" customWidth="1"/>
    <col min="6" max="6" width="3.5703125" customWidth="1"/>
    <col min="7" max="9" width="8.7109375" hidden="1" customWidth="1"/>
  </cols>
  <sheetData>
    <row r="1" spans="1:9">
      <c r="A1" s="20" t="s">
        <v>0</v>
      </c>
    </row>
    <row r="2" spans="1:9">
      <c r="A2" t="s">
        <v>1</v>
      </c>
    </row>
    <row r="3" spans="1:9">
      <c r="A3" t="s">
        <v>2</v>
      </c>
    </row>
    <row r="4" spans="1:9">
      <c r="A4" t="s">
        <v>3</v>
      </c>
    </row>
    <row r="6" spans="1:9" s="1" customFormat="1" ht="18">
      <c r="A6" s="21" t="s">
        <v>4</v>
      </c>
      <c r="B6" s="21"/>
      <c r="C6" s="21"/>
      <c r="D6" s="21"/>
      <c r="E6" s="21"/>
    </row>
    <row r="8" spans="1:9" s="3" customFormat="1" ht="28.5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G8" s="3" t="s">
        <v>10</v>
      </c>
      <c r="H8" s="3" t="s">
        <v>11</v>
      </c>
      <c r="I8" s="3" t="s">
        <v>12</v>
      </c>
    </row>
    <row r="9" spans="1:9" s="3" customFormat="1">
      <c r="A9" s="14" t="s">
        <v>13</v>
      </c>
      <c r="B9" s="13"/>
      <c r="C9" s="13"/>
      <c r="D9" s="13"/>
      <c r="E9" s="12"/>
    </row>
    <row r="10" spans="1:9">
      <c r="A10" s="4" t="s">
        <v>14</v>
      </c>
      <c r="B10" s="5"/>
      <c r="C10" s="5"/>
      <c r="D10" s="5"/>
      <c r="E10" s="5"/>
      <c r="F10" s="6"/>
      <c r="G10" s="5">
        <f>AVERAGE(G11:G18)</f>
        <v>1.125</v>
      </c>
      <c r="H10" s="5">
        <f>AVERAGE(H11:H18)</f>
        <v>2</v>
      </c>
      <c r="I10" s="5">
        <f>AVERAGE(I11:I18)</f>
        <v>0.875</v>
      </c>
    </row>
    <row r="11" spans="1:9">
      <c r="A11" s="7" t="s">
        <v>15</v>
      </c>
      <c r="B11" s="8" t="s">
        <v>16</v>
      </c>
      <c r="C11" s="8" t="s">
        <v>17</v>
      </c>
      <c r="D11" s="9" t="s">
        <v>18</v>
      </c>
      <c r="E11" s="8"/>
      <c r="G11" s="8">
        <f>IF(B11="none",0,IF(B11="limited",1,IF(B11="moderate",2,IF(B11="significant",3,IF(B11="n/a - don't know",0)))))</f>
        <v>1</v>
      </c>
      <c r="H11" s="8">
        <f>IF(C11="none",0,IF(C11="limited",1,IF(C11="moderate",2,IF(C11="significant",3,IF(C11="n/a - don't know",0)))))</f>
        <v>2</v>
      </c>
      <c r="I11" s="8">
        <f t="shared" ref="I11:I18" si="0">IF(D11="significant decrease",-2,IF(D11="some decrease",-1,IF(D11="no change",0,IF(D11="some increase",1,IF(D11="significant increase",2)))))</f>
        <v>1</v>
      </c>
    </row>
    <row r="12" spans="1:9">
      <c r="A12" s="7" t="s">
        <v>19</v>
      </c>
      <c r="B12" s="8" t="s">
        <v>17</v>
      </c>
      <c r="C12" s="8" t="s">
        <v>17</v>
      </c>
      <c r="D12" s="9" t="s">
        <v>20</v>
      </c>
      <c r="G12" s="8">
        <f t="shared" ref="G12:G18" si="1">IF(B12="none",0,IF(B12="limited",1,IF(B12="moderate",2,IF(B12="significant",3,IF(B12="n/a - don't know",0)))))</f>
        <v>2</v>
      </c>
      <c r="H12" s="8">
        <f t="shared" ref="H12:H18" si="2">IF(C12="none",0,IF(C12="limited",1,IF(C12="moderate",2,IF(C12="significant",3,IF(C12="n/a - don't know",0)))))</f>
        <v>2</v>
      </c>
      <c r="I12" s="8">
        <f t="shared" si="0"/>
        <v>0</v>
      </c>
    </row>
    <row r="13" spans="1:9">
      <c r="A13" s="7" t="s">
        <v>21</v>
      </c>
      <c r="B13" s="8" t="s">
        <v>16</v>
      </c>
      <c r="C13" s="8" t="s">
        <v>17</v>
      </c>
      <c r="D13" s="9" t="s">
        <v>18</v>
      </c>
      <c r="E13" s="8"/>
      <c r="G13" s="8">
        <f t="shared" si="1"/>
        <v>1</v>
      </c>
      <c r="H13" s="8">
        <f t="shared" si="2"/>
        <v>2</v>
      </c>
      <c r="I13" s="8">
        <f t="shared" si="0"/>
        <v>1</v>
      </c>
    </row>
    <row r="14" spans="1:9">
      <c r="A14" s="15" t="s">
        <v>22</v>
      </c>
      <c r="B14" s="13" t="s">
        <v>23</v>
      </c>
      <c r="C14" s="13" t="s">
        <v>23</v>
      </c>
      <c r="D14" s="13" t="s">
        <v>20</v>
      </c>
      <c r="E14" s="13"/>
      <c r="G14" s="8">
        <f t="shared" ref="G14:G17" si="3">IF(B14="none",0,IF(B14="limited",1,IF(B14="moderate",2,IF(B14="significant",3,IF(B14="n/a - don't know",0)))))</f>
        <v>0</v>
      </c>
      <c r="H14" s="8">
        <f t="shared" ref="H14:H17" si="4">IF(C14="none",0,IF(C14="limited",1,IF(C14="moderate",2,IF(C14="significant",3,IF(C14="n/a - don't know",0)))))</f>
        <v>0</v>
      </c>
      <c r="I14" s="8">
        <f t="shared" ref="I14:I17" si="5">IF(D14="significant decrease",-2,IF(D14="some decrease",-1,IF(D14="no change",0,IF(D14="some increase",1,IF(D14="significant increase",2)))))</f>
        <v>0</v>
      </c>
    </row>
    <row r="15" spans="1:9">
      <c r="A15" s="15" t="s">
        <v>24</v>
      </c>
      <c r="B15" s="13" t="s">
        <v>16</v>
      </c>
      <c r="C15" s="13" t="s">
        <v>25</v>
      </c>
      <c r="D15" s="13" t="s">
        <v>26</v>
      </c>
      <c r="E15" s="13"/>
      <c r="G15" s="8">
        <f t="shared" si="3"/>
        <v>1</v>
      </c>
      <c r="H15" s="8">
        <f t="shared" si="4"/>
        <v>3</v>
      </c>
      <c r="I15" s="8">
        <f t="shared" si="5"/>
        <v>2</v>
      </c>
    </row>
    <row r="16" spans="1:9">
      <c r="A16" s="15" t="s">
        <v>27</v>
      </c>
      <c r="B16" s="13" t="s">
        <v>17</v>
      </c>
      <c r="C16" s="13" t="s">
        <v>17</v>
      </c>
      <c r="D16" s="13" t="s">
        <v>20</v>
      </c>
      <c r="E16" s="13"/>
      <c r="G16" s="8">
        <f t="shared" si="3"/>
        <v>2</v>
      </c>
      <c r="H16" s="8">
        <f t="shared" si="4"/>
        <v>2</v>
      </c>
      <c r="I16" s="8">
        <f t="shared" si="5"/>
        <v>0</v>
      </c>
    </row>
    <row r="17" spans="1:9">
      <c r="A17" s="15" t="s">
        <v>28</v>
      </c>
      <c r="B17" s="13" t="s">
        <v>16</v>
      </c>
      <c r="C17" s="13" t="s">
        <v>25</v>
      </c>
      <c r="D17" s="13" t="s">
        <v>26</v>
      </c>
      <c r="E17" s="13"/>
      <c r="G17" s="8">
        <f t="shared" si="3"/>
        <v>1</v>
      </c>
      <c r="H17" s="8">
        <f t="shared" si="4"/>
        <v>3</v>
      </c>
      <c r="I17" s="8">
        <f t="shared" si="5"/>
        <v>2</v>
      </c>
    </row>
    <row r="18" spans="1:9">
      <c r="A18" s="7" t="s">
        <v>29</v>
      </c>
      <c r="B18" s="8" t="s">
        <v>16</v>
      </c>
      <c r="C18" s="8" t="s">
        <v>17</v>
      </c>
      <c r="D18" s="9" t="s">
        <v>18</v>
      </c>
      <c r="E18" s="8"/>
      <c r="G18" s="8">
        <f t="shared" si="1"/>
        <v>1</v>
      </c>
      <c r="H18" s="8">
        <f t="shared" si="2"/>
        <v>2</v>
      </c>
      <c r="I18" s="8">
        <f t="shared" si="0"/>
        <v>1</v>
      </c>
    </row>
    <row r="19" spans="1:9" s="10" customFormat="1"/>
    <row r="20" spans="1:9" s="10" customFormat="1">
      <c r="A20" s="4" t="s">
        <v>30</v>
      </c>
      <c r="B20" s="5"/>
      <c r="C20" s="5"/>
      <c r="D20" s="5"/>
      <c r="E20" s="5"/>
      <c r="F20" s="6"/>
      <c r="G20" s="5">
        <f>AVERAGE(G21:G31)</f>
        <v>0.45454545454545453</v>
      </c>
      <c r="H20" s="5">
        <f>AVERAGE(H21:H31)</f>
        <v>2.5454545454545454</v>
      </c>
      <c r="I20" s="5">
        <f>AVERAGE(I21:I31)</f>
        <v>1.3636363636363635</v>
      </c>
    </row>
    <row r="21" spans="1:9">
      <c r="A21" s="7" t="s">
        <v>31</v>
      </c>
      <c r="B21" s="8" t="s">
        <v>23</v>
      </c>
      <c r="C21" s="8" t="s">
        <v>25</v>
      </c>
      <c r="D21" s="9" t="s">
        <v>26</v>
      </c>
      <c r="E21" s="8"/>
      <c r="G21" s="8">
        <f t="shared" ref="G21:G31" si="6">IF(B21="none",0,IF(B21="limited",1,IF(B21="moderate",2,IF(B21="significant",3,IF(B21="n/a - don't know",0)))))</f>
        <v>0</v>
      </c>
      <c r="H21" s="8">
        <f t="shared" ref="H21:H31" si="7">IF(C21="none",0,IF(C21="limited",1,IF(C21="moderate",2,IF(C21="significant",3,IF(C21="n/a - don't know",0)))))</f>
        <v>3</v>
      </c>
      <c r="I21" s="8">
        <f t="shared" ref="I21:I34" si="8">IF(D21="significant decrease",-2,IF(D21="some decrease",-1,IF(D21="no change",0,IF(D21="some increase",1,IF(D21="significant increase",2)))))</f>
        <v>2</v>
      </c>
    </row>
    <row r="22" spans="1:9">
      <c r="A22" s="7" t="s">
        <v>32</v>
      </c>
      <c r="B22" s="8" t="s">
        <v>23</v>
      </c>
      <c r="C22" s="8" t="s">
        <v>25</v>
      </c>
      <c r="D22" s="9" t="s">
        <v>26</v>
      </c>
      <c r="E22" s="8"/>
      <c r="G22" s="8">
        <f t="shared" si="6"/>
        <v>0</v>
      </c>
      <c r="H22" s="8">
        <f t="shared" si="7"/>
        <v>3</v>
      </c>
      <c r="I22" s="8">
        <f t="shared" si="8"/>
        <v>2</v>
      </c>
    </row>
    <row r="23" spans="1:9">
      <c r="A23" s="7" t="s">
        <v>33</v>
      </c>
      <c r="B23" s="8" t="s">
        <v>23</v>
      </c>
      <c r="C23" s="8" t="s">
        <v>25</v>
      </c>
      <c r="D23" s="9" t="s">
        <v>26</v>
      </c>
      <c r="E23" s="8"/>
      <c r="G23" s="8">
        <f t="shared" si="6"/>
        <v>0</v>
      </c>
      <c r="H23" s="8">
        <f t="shared" si="7"/>
        <v>3</v>
      </c>
      <c r="I23" s="8">
        <f t="shared" si="8"/>
        <v>2</v>
      </c>
    </row>
    <row r="24" spans="1:9">
      <c r="A24" s="15" t="s">
        <v>34</v>
      </c>
      <c r="B24" s="8" t="s">
        <v>23</v>
      </c>
      <c r="C24" s="8" t="s">
        <v>25</v>
      </c>
      <c r="D24" s="9" t="s">
        <v>26</v>
      </c>
      <c r="E24" s="13"/>
      <c r="G24" s="8">
        <f t="shared" ref="G24:G29" si="9">IF(B24="none",0,IF(B24="limited",1,IF(B24="moderate",2,IF(B24="significant",3,IF(B24="n/a - don't know",0)))))</f>
        <v>0</v>
      </c>
      <c r="H24" s="8">
        <f t="shared" ref="H24:H29" si="10">IF(C24="none",0,IF(C24="limited",1,IF(C24="moderate",2,IF(C24="significant",3,IF(C24="n/a - don't know",0)))))</f>
        <v>3</v>
      </c>
      <c r="I24" s="8">
        <f t="shared" ref="I24:I29" si="11">IF(D24="significant decrease",-2,IF(D24="some decrease",-1,IF(D24="no change",0,IF(D24="some increase",1,IF(D24="significant increase",2)))))</f>
        <v>2</v>
      </c>
    </row>
    <row r="25" spans="1:9">
      <c r="A25" s="15" t="s">
        <v>35</v>
      </c>
      <c r="B25" s="8" t="s">
        <v>23</v>
      </c>
      <c r="C25" s="8" t="s">
        <v>25</v>
      </c>
      <c r="D25" s="9" t="s">
        <v>26</v>
      </c>
      <c r="E25" s="13"/>
      <c r="G25" s="8">
        <f t="shared" si="9"/>
        <v>0</v>
      </c>
      <c r="H25" s="8">
        <f t="shared" si="10"/>
        <v>3</v>
      </c>
      <c r="I25" s="8">
        <f t="shared" si="11"/>
        <v>2</v>
      </c>
    </row>
    <row r="26" spans="1:9">
      <c r="A26" s="15" t="s">
        <v>36</v>
      </c>
      <c r="B26" s="13" t="s">
        <v>16</v>
      </c>
      <c r="C26" s="13" t="s">
        <v>25</v>
      </c>
      <c r="D26" s="13" t="s">
        <v>18</v>
      </c>
      <c r="E26" s="13"/>
      <c r="G26" s="8">
        <f t="shared" si="9"/>
        <v>1</v>
      </c>
      <c r="H26" s="8">
        <f t="shared" si="10"/>
        <v>3</v>
      </c>
      <c r="I26" s="8">
        <f t="shared" si="11"/>
        <v>1</v>
      </c>
    </row>
    <row r="27" spans="1:9">
      <c r="A27" s="15" t="s">
        <v>37</v>
      </c>
      <c r="B27" s="8" t="s">
        <v>23</v>
      </c>
      <c r="C27" s="13" t="s">
        <v>17</v>
      </c>
      <c r="D27" s="13" t="s">
        <v>18</v>
      </c>
      <c r="E27" s="13"/>
      <c r="G27" s="8">
        <f t="shared" si="9"/>
        <v>0</v>
      </c>
      <c r="H27" s="8">
        <f t="shared" si="10"/>
        <v>2</v>
      </c>
      <c r="I27" s="8">
        <f t="shared" si="11"/>
        <v>1</v>
      </c>
    </row>
    <row r="28" spans="1:9">
      <c r="A28" s="15" t="s">
        <v>38</v>
      </c>
      <c r="B28" s="13" t="s">
        <v>17</v>
      </c>
      <c r="C28" s="13" t="s">
        <v>17</v>
      </c>
      <c r="D28" s="13" t="s">
        <v>20</v>
      </c>
      <c r="E28" s="13"/>
      <c r="G28" s="8">
        <f t="shared" si="9"/>
        <v>2</v>
      </c>
      <c r="H28" s="8">
        <f t="shared" si="10"/>
        <v>2</v>
      </c>
      <c r="I28" s="8">
        <f t="shared" si="11"/>
        <v>0</v>
      </c>
    </row>
    <row r="29" spans="1:9">
      <c r="A29" s="15" t="s">
        <v>39</v>
      </c>
      <c r="B29" s="13" t="s">
        <v>17</v>
      </c>
      <c r="C29" s="13" t="s">
        <v>17</v>
      </c>
      <c r="D29" s="13" t="s">
        <v>20</v>
      </c>
      <c r="E29" s="13"/>
      <c r="G29" s="8">
        <f t="shared" si="9"/>
        <v>2</v>
      </c>
      <c r="H29" s="8">
        <f t="shared" si="10"/>
        <v>2</v>
      </c>
      <c r="I29" s="8">
        <f t="shared" si="11"/>
        <v>0</v>
      </c>
    </row>
    <row r="30" spans="1:9">
      <c r="A30" s="7" t="s">
        <v>40</v>
      </c>
      <c r="B30" s="8" t="s">
        <v>23</v>
      </c>
      <c r="C30" s="8" t="s">
        <v>17</v>
      </c>
      <c r="D30" s="9" t="s">
        <v>18</v>
      </c>
      <c r="E30" s="8"/>
      <c r="G30" s="8">
        <f t="shared" si="6"/>
        <v>0</v>
      </c>
      <c r="H30" s="8">
        <f t="shared" si="7"/>
        <v>2</v>
      </c>
      <c r="I30" s="8">
        <f t="shared" si="8"/>
        <v>1</v>
      </c>
    </row>
    <row r="31" spans="1:9">
      <c r="A31" s="7" t="s">
        <v>41</v>
      </c>
      <c r="B31" s="8" t="s">
        <v>23</v>
      </c>
      <c r="C31" s="8" t="s">
        <v>17</v>
      </c>
      <c r="D31" s="9" t="s">
        <v>26</v>
      </c>
      <c r="G31" s="8">
        <f t="shared" si="6"/>
        <v>0</v>
      </c>
      <c r="H31" s="8">
        <f t="shared" si="7"/>
        <v>2</v>
      </c>
      <c r="I31" s="8">
        <f t="shared" si="8"/>
        <v>2</v>
      </c>
    </row>
    <row r="32" spans="1:9">
      <c r="A32" s="7"/>
      <c r="B32" s="8"/>
      <c r="C32" s="8"/>
      <c r="D32" s="8"/>
      <c r="G32" s="8"/>
      <c r="H32" s="8"/>
      <c r="I32" s="8"/>
    </row>
    <row r="33" spans="1:9">
      <c r="A33" s="4" t="s">
        <v>42</v>
      </c>
      <c r="B33" s="5"/>
      <c r="C33" s="5"/>
      <c r="D33" s="5"/>
      <c r="E33" s="5"/>
      <c r="F33" s="6"/>
      <c r="G33" s="5">
        <f>AVERAGE(G34:G38)</f>
        <v>1</v>
      </c>
      <c r="H33" s="5">
        <f>AVERAGE(H34:H38)</f>
        <v>2.6</v>
      </c>
      <c r="I33" s="5">
        <f>AVERAGE(I34:I38)</f>
        <v>1.4</v>
      </c>
    </row>
    <row r="34" spans="1:9">
      <c r="A34" s="7" t="s">
        <v>43</v>
      </c>
      <c r="B34" s="8" t="s">
        <v>23</v>
      </c>
      <c r="C34" s="8" t="s">
        <v>25</v>
      </c>
      <c r="D34" s="9" t="s">
        <v>26</v>
      </c>
      <c r="G34" s="8">
        <f t="shared" ref="G34" si="12">IF(B34="none",0,IF(B34="limited",1,IF(B34="moderate",2,IF(B34="significant",3,IF(B34="n/a - don't know",0)))))</f>
        <v>0</v>
      </c>
      <c r="H34" s="8">
        <f t="shared" ref="H34" si="13">IF(C34="none",0,IF(C34="limited",1,IF(C34="moderate",2,IF(C34="significant",3,IF(C34="n/a - don't know",0)))))</f>
        <v>3</v>
      </c>
      <c r="I34" s="8">
        <f t="shared" si="8"/>
        <v>2</v>
      </c>
    </row>
    <row r="35" spans="1:9">
      <c r="A35" s="15" t="s">
        <v>44</v>
      </c>
      <c r="B35" s="13" t="s">
        <v>16</v>
      </c>
      <c r="C35" s="13" t="s">
        <v>25</v>
      </c>
      <c r="D35" s="13" t="s">
        <v>26</v>
      </c>
      <c r="E35" s="16"/>
      <c r="G35" s="8">
        <f t="shared" ref="G35:G38" si="14">IF(B35="none",0,IF(B35="limited",1,IF(B35="moderate",2,IF(B35="significant",3,IF(B35="n/a - don't know",0)))))</f>
        <v>1</v>
      </c>
      <c r="H35" s="8">
        <f t="shared" ref="H35:H38" si="15">IF(C35="none",0,IF(C35="limited",1,IF(C35="moderate",2,IF(C35="significant",3,IF(C35="n/a - don't know",0)))))</f>
        <v>3</v>
      </c>
      <c r="I35" s="8">
        <f t="shared" ref="I35:I38" si="16">IF(D35="significant decrease",-2,IF(D35="some decrease",-1,IF(D35="no change",0,IF(D35="some increase",1,IF(D35="significant increase",2)))))</f>
        <v>2</v>
      </c>
    </row>
    <row r="36" spans="1:9">
      <c r="A36" s="15" t="s">
        <v>45</v>
      </c>
      <c r="B36" s="13" t="s">
        <v>17</v>
      </c>
      <c r="C36" s="13" t="s">
        <v>17</v>
      </c>
      <c r="D36" s="13" t="s">
        <v>20</v>
      </c>
      <c r="E36" s="16"/>
      <c r="G36" s="8">
        <f t="shared" si="14"/>
        <v>2</v>
      </c>
      <c r="H36" s="8">
        <f t="shared" si="15"/>
        <v>2</v>
      </c>
      <c r="I36" s="8">
        <f t="shared" si="16"/>
        <v>0</v>
      </c>
    </row>
    <row r="37" spans="1:9">
      <c r="A37" s="15" t="s">
        <v>46</v>
      </c>
      <c r="B37" s="13" t="s">
        <v>16</v>
      </c>
      <c r="C37" s="13" t="s">
        <v>25</v>
      </c>
      <c r="D37" s="13" t="s">
        <v>26</v>
      </c>
      <c r="E37" s="16"/>
      <c r="G37" s="8">
        <f t="shared" si="14"/>
        <v>1</v>
      </c>
      <c r="H37" s="8">
        <f t="shared" si="15"/>
        <v>3</v>
      </c>
      <c r="I37" s="8">
        <f t="shared" si="16"/>
        <v>2</v>
      </c>
    </row>
    <row r="38" spans="1:9">
      <c r="A38" s="15" t="s">
        <v>47</v>
      </c>
      <c r="B38" s="13" t="s">
        <v>16</v>
      </c>
      <c r="C38" s="13" t="s">
        <v>17</v>
      </c>
      <c r="D38" s="13" t="s">
        <v>18</v>
      </c>
      <c r="E38" s="16"/>
      <c r="G38" s="8">
        <f t="shared" si="14"/>
        <v>1</v>
      </c>
      <c r="H38" s="8">
        <f t="shared" si="15"/>
        <v>2</v>
      </c>
      <c r="I38" s="8">
        <f t="shared" si="16"/>
        <v>1</v>
      </c>
    </row>
    <row r="39" spans="1:9">
      <c r="B39" s="8"/>
      <c r="C39" s="8"/>
      <c r="D39" s="8"/>
      <c r="G39" s="8"/>
      <c r="H39" s="8"/>
      <c r="I39" s="8"/>
    </row>
    <row r="40" spans="1:9">
      <c r="A40" s="17" t="s">
        <v>48</v>
      </c>
      <c r="B40" s="13"/>
      <c r="C40" s="13"/>
      <c r="D40" s="13"/>
      <c r="E40" s="16"/>
      <c r="G40" s="8"/>
      <c r="H40" s="8"/>
      <c r="I40" s="8"/>
    </row>
    <row r="41" spans="1:9">
      <c r="A41" s="4" t="s">
        <v>49</v>
      </c>
      <c r="B41" s="5"/>
      <c r="C41" s="5"/>
      <c r="D41" s="5"/>
      <c r="E41" s="5"/>
      <c r="F41" s="6"/>
      <c r="G41" s="5">
        <f>AVERAGE(G42:G48)</f>
        <v>0.66666666666666663</v>
      </c>
      <c r="H41" s="5">
        <f>AVERAGE(H42:H48)</f>
        <v>1.8333333333333333</v>
      </c>
      <c r="I41" s="5">
        <f>AVERAGE(I42:I48)</f>
        <v>0.83333333333333337</v>
      </c>
    </row>
    <row r="42" spans="1:9">
      <c r="A42" s="7" t="s">
        <v>50</v>
      </c>
      <c r="B42" s="8" t="s">
        <v>17</v>
      </c>
      <c r="C42" s="8" t="s">
        <v>25</v>
      </c>
      <c r="D42" s="9" t="s">
        <v>18</v>
      </c>
      <c r="G42" s="8">
        <f t="shared" ref="G42:G48" si="17">IF(B42="none",0,IF(B42="limited",1,IF(B42="moderate",2,IF(B42="significant",3,IF(B42="n/a - don't know",0)))))</f>
        <v>2</v>
      </c>
      <c r="H42" s="8">
        <f t="shared" ref="H42:H48" si="18">IF(C42="none",0,IF(C42="limited",1,IF(C42="moderate",2,IF(C42="significant",3,IF(C42="n/a - don't know",0)))))</f>
        <v>3</v>
      </c>
      <c r="I42" s="8">
        <f t="shared" ref="I42:I48" si="19">IF(D42="significant decrease",-2,IF(D42="some decrease",-1,IF(D42="no change",0,IF(D42="some increase",1,IF(D42="significant increase",2)))))</f>
        <v>1</v>
      </c>
    </row>
    <row r="43" spans="1:9">
      <c r="A43" s="7" t="s">
        <v>51</v>
      </c>
      <c r="B43" s="8" t="s">
        <v>23</v>
      </c>
      <c r="C43" s="8" t="s">
        <v>23</v>
      </c>
      <c r="D43" s="9" t="s">
        <v>20</v>
      </c>
      <c r="G43" s="8">
        <f t="shared" si="17"/>
        <v>0</v>
      </c>
      <c r="H43" s="8">
        <f t="shared" si="18"/>
        <v>0</v>
      </c>
      <c r="I43" s="8">
        <f t="shared" si="19"/>
        <v>0</v>
      </c>
    </row>
    <row r="44" spans="1:9">
      <c r="A44" s="7" t="s">
        <v>52</v>
      </c>
      <c r="B44" s="8" t="s">
        <v>23</v>
      </c>
      <c r="C44" s="8" t="s">
        <v>17</v>
      </c>
      <c r="D44" s="9" t="s">
        <v>18</v>
      </c>
      <c r="G44" s="8">
        <f t="shared" si="17"/>
        <v>0</v>
      </c>
      <c r="H44" s="8">
        <f t="shared" si="18"/>
        <v>2</v>
      </c>
      <c r="I44" s="8">
        <f t="shared" si="19"/>
        <v>1</v>
      </c>
    </row>
    <row r="45" spans="1:9">
      <c r="A45" s="7" t="s">
        <v>53</v>
      </c>
      <c r="B45" s="8" t="s">
        <v>23</v>
      </c>
      <c r="C45" s="8" t="s">
        <v>17</v>
      </c>
      <c r="D45" s="9" t="s">
        <v>18</v>
      </c>
      <c r="G45" s="8">
        <f t="shared" si="17"/>
        <v>0</v>
      </c>
      <c r="H45" s="8">
        <f t="shared" si="18"/>
        <v>2</v>
      </c>
      <c r="I45" s="8">
        <f t="shared" si="19"/>
        <v>1</v>
      </c>
    </row>
    <row r="46" spans="1:9">
      <c r="A46" s="15" t="s">
        <v>54</v>
      </c>
      <c r="B46" s="13" t="s">
        <v>16</v>
      </c>
      <c r="C46" s="13" t="s">
        <v>25</v>
      </c>
      <c r="D46" s="13" t="s">
        <v>26</v>
      </c>
      <c r="E46" s="16"/>
      <c r="G46" s="8"/>
      <c r="H46" s="8"/>
      <c r="I46" s="8"/>
    </row>
    <row r="47" spans="1:9">
      <c r="A47" s="7" t="s">
        <v>55</v>
      </c>
      <c r="B47" s="8" t="s">
        <v>16</v>
      </c>
      <c r="C47" s="8" t="s">
        <v>16</v>
      </c>
      <c r="D47" s="9" t="s">
        <v>20</v>
      </c>
      <c r="G47" s="8">
        <f t="shared" si="17"/>
        <v>1</v>
      </c>
      <c r="H47" s="8">
        <f t="shared" si="18"/>
        <v>1</v>
      </c>
      <c r="I47" s="8">
        <f t="shared" si="19"/>
        <v>0</v>
      </c>
    </row>
    <row r="48" spans="1:9">
      <c r="A48" s="7" t="s">
        <v>56</v>
      </c>
      <c r="B48" s="8" t="s">
        <v>16</v>
      </c>
      <c r="C48" s="8" t="s">
        <v>25</v>
      </c>
      <c r="D48" s="9" t="s">
        <v>26</v>
      </c>
      <c r="G48" s="8">
        <f t="shared" si="17"/>
        <v>1</v>
      </c>
      <c r="H48" s="8">
        <f t="shared" si="18"/>
        <v>3</v>
      </c>
      <c r="I48" s="8">
        <f t="shared" si="19"/>
        <v>2</v>
      </c>
    </row>
    <row r="49" spans="1:9">
      <c r="A49" s="10"/>
      <c r="B49" s="8"/>
      <c r="C49" s="8"/>
      <c r="D49" s="8"/>
      <c r="G49" s="8"/>
      <c r="H49" s="8"/>
      <c r="I49" s="8"/>
    </row>
    <row r="50" spans="1:9">
      <c r="A50" s="4" t="s">
        <v>57</v>
      </c>
      <c r="B50" s="13"/>
      <c r="C50" s="13"/>
      <c r="D50" s="13"/>
      <c r="E50" s="16"/>
      <c r="G50" s="5">
        <f>AVERAGE(G51:G54)</f>
        <v>1.3333333333333333</v>
      </c>
      <c r="H50" s="5">
        <f>AVERAGE(H51:H54)</f>
        <v>1.3333333333333333</v>
      </c>
      <c r="I50" s="5">
        <f>AVERAGE(I51:I54)</f>
        <v>0.33333333333333331</v>
      </c>
    </row>
    <row r="51" spans="1:9">
      <c r="A51" s="7" t="s">
        <v>58</v>
      </c>
      <c r="B51" s="8" t="s">
        <v>16</v>
      </c>
      <c r="C51" s="8" t="s">
        <v>16</v>
      </c>
      <c r="D51" s="9" t="s">
        <v>20</v>
      </c>
      <c r="E51" s="16"/>
      <c r="G51" s="8">
        <f t="shared" ref="G51:G53" si="20">IF(B51="none",0,IF(B51="limited",1,IF(B51="moderate",2,IF(B51="significant",3,IF(B51="n/a - don't know",0)))))</f>
        <v>1</v>
      </c>
      <c r="H51" s="8">
        <f t="shared" ref="H51:H53" si="21">IF(C51="none",0,IF(C51="limited",1,IF(C51="moderate",2,IF(C51="significant",3,IF(C51="n/a - don't know",0)))))</f>
        <v>1</v>
      </c>
      <c r="I51" s="8">
        <f t="shared" ref="I51:I53" si="22">IF(D51="significant decrease",-2,IF(D51="some decrease",-1,IF(D51="no change",0,IF(D51="some increase",1,IF(D51="significant increase",2)))))</f>
        <v>0</v>
      </c>
    </row>
    <row r="52" spans="1:9">
      <c r="A52" s="7" t="s">
        <v>59</v>
      </c>
      <c r="B52" s="8" t="s">
        <v>16</v>
      </c>
      <c r="C52" s="8" t="s">
        <v>16</v>
      </c>
      <c r="D52" s="9" t="s">
        <v>20</v>
      </c>
      <c r="E52" s="16"/>
      <c r="G52" s="8">
        <f t="shared" si="20"/>
        <v>1</v>
      </c>
      <c r="H52" s="8">
        <f t="shared" si="21"/>
        <v>1</v>
      </c>
      <c r="I52" s="8">
        <f t="shared" si="22"/>
        <v>0</v>
      </c>
    </row>
    <row r="53" spans="1:9">
      <c r="A53" s="7" t="s">
        <v>60</v>
      </c>
      <c r="B53" s="8" t="s">
        <v>17</v>
      </c>
      <c r="C53" s="8" t="s">
        <v>17</v>
      </c>
      <c r="D53" s="9" t="s">
        <v>18</v>
      </c>
      <c r="E53" s="16"/>
      <c r="G53" s="8">
        <f t="shared" si="20"/>
        <v>2</v>
      </c>
      <c r="H53" s="8">
        <f t="shared" si="21"/>
        <v>2</v>
      </c>
      <c r="I53" s="8">
        <f t="shared" si="22"/>
        <v>1</v>
      </c>
    </row>
    <row r="54" spans="1:9">
      <c r="A54" s="18"/>
      <c r="B54" s="13"/>
      <c r="C54" s="13"/>
      <c r="D54" s="13"/>
      <c r="E54" s="16"/>
      <c r="G54" s="8"/>
      <c r="H54" s="8"/>
      <c r="I54" s="8"/>
    </row>
    <row r="55" spans="1:9">
      <c r="A55" s="6" t="s">
        <v>61</v>
      </c>
      <c r="B55" s="5"/>
      <c r="C55" s="5"/>
      <c r="D55" s="5"/>
      <c r="E55" s="5"/>
      <c r="F55" s="6"/>
      <c r="G55" s="5">
        <f>AVERAGE(G56:G58)</f>
        <v>0.66666666666666663</v>
      </c>
      <c r="H55" s="5">
        <f>AVERAGE(H56:H58)</f>
        <v>3</v>
      </c>
      <c r="I55" s="5">
        <f>AVERAGE(I56:I58)</f>
        <v>2</v>
      </c>
    </row>
    <row r="56" spans="1:9" ht="14.25" customHeight="1">
      <c r="A56" s="7" t="s">
        <v>62</v>
      </c>
      <c r="B56" s="8" t="s">
        <v>16</v>
      </c>
      <c r="C56" s="8" t="s">
        <v>25</v>
      </c>
      <c r="D56" s="9" t="s">
        <v>26</v>
      </c>
      <c r="G56" s="8">
        <f t="shared" ref="G56:G58" si="23">IF(B56="none",0,IF(B56="limited",1,IF(B56="moderate",2,IF(B56="significant",3,IF(B56="n/a - don't know",0)))))</f>
        <v>1</v>
      </c>
      <c r="H56" s="8">
        <f t="shared" ref="H56:H58" si="24">IF(C56="none",0,IF(C56="limited",1,IF(C56="moderate",2,IF(C56="significant",3,IF(C56="n/a - don't know",0)))))</f>
        <v>3</v>
      </c>
      <c r="I56" s="8">
        <f t="shared" ref="I56:I58" si="25">IF(D56="significant decrease",-2,IF(D56="some decrease",-1,IF(D56="no change",0,IF(D56="some increase",1,IF(D56="significant increase",2)))))</f>
        <v>2</v>
      </c>
    </row>
    <row r="57" spans="1:9">
      <c r="A57" s="7" t="s">
        <v>63</v>
      </c>
      <c r="B57" s="8" t="s">
        <v>23</v>
      </c>
      <c r="C57" s="8" t="s">
        <v>25</v>
      </c>
      <c r="D57" s="9" t="s">
        <v>26</v>
      </c>
      <c r="G57" s="8">
        <f t="shared" si="23"/>
        <v>0</v>
      </c>
      <c r="H57" s="8">
        <f t="shared" si="24"/>
        <v>3</v>
      </c>
      <c r="I57" s="8">
        <f t="shared" si="25"/>
        <v>2</v>
      </c>
    </row>
    <row r="58" spans="1:9">
      <c r="A58" s="7" t="s">
        <v>64</v>
      </c>
      <c r="B58" s="8" t="s">
        <v>16</v>
      </c>
      <c r="C58" s="8" t="s">
        <v>25</v>
      </c>
      <c r="D58" s="9" t="s">
        <v>26</v>
      </c>
      <c r="G58" s="8">
        <f t="shared" si="23"/>
        <v>1</v>
      </c>
      <c r="H58" s="8">
        <f t="shared" si="24"/>
        <v>3</v>
      </c>
      <c r="I58" s="8">
        <f t="shared" si="25"/>
        <v>2</v>
      </c>
    </row>
    <row r="59" spans="1:9">
      <c r="A59" s="7"/>
      <c r="B59" s="8"/>
      <c r="C59" s="8"/>
      <c r="D59" s="8"/>
      <c r="G59" s="8"/>
      <c r="H59" s="8"/>
      <c r="I59" s="8"/>
    </row>
    <row r="60" spans="1:9">
      <c r="A60" s="6" t="s">
        <v>65</v>
      </c>
      <c r="B60" s="5"/>
      <c r="C60" s="5"/>
      <c r="D60" s="5"/>
      <c r="E60" s="5"/>
      <c r="F60" s="6"/>
      <c r="G60" s="5">
        <f>AVERAGE(G61:G65)</f>
        <v>1.6</v>
      </c>
      <c r="H60" s="5">
        <f>AVERAGE(H61:H65)</f>
        <v>2.6</v>
      </c>
      <c r="I60" s="5">
        <f>AVERAGE(I61:I65)</f>
        <v>0.4</v>
      </c>
    </row>
    <row r="61" spans="1:9">
      <c r="A61" s="7" t="s">
        <v>66</v>
      </c>
      <c r="B61" s="8" t="s">
        <v>23</v>
      </c>
      <c r="C61" s="8" t="s">
        <v>25</v>
      </c>
      <c r="D61" s="9" t="s">
        <v>18</v>
      </c>
      <c r="G61" s="8">
        <f t="shared" ref="G61:G65" si="26">IF(B61="none",0,IF(B61="limited",1,IF(B61="moderate",2,IF(B61="significant",3,IF(B61="n/a - don't know",0)))))</f>
        <v>0</v>
      </c>
      <c r="H61" s="8">
        <f t="shared" ref="H61:H65" si="27">IF(C61="none",0,IF(C61="limited",1,IF(C61="moderate",2,IF(C61="significant",3,IF(C61="n/a - don't know",0)))))</f>
        <v>3</v>
      </c>
      <c r="I61" s="8">
        <f t="shared" ref="I61:I65" si="28">IF(D61="significant decrease",-2,IF(D61="some decrease",-1,IF(D61="no change",0,IF(D61="some increase",1,IF(D61="significant increase",2)))))</f>
        <v>1</v>
      </c>
    </row>
    <row r="62" spans="1:9">
      <c r="A62" s="7" t="s">
        <v>67</v>
      </c>
      <c r="B62" s="8" t="s">
        <v>23</v>
      </c>
      <c r="C62" s="8" t="s">
        <v>25</v>
      </c>
      <c r="D62" s="9" t="s">
        <v>26</v>
      </c>
      <c r="G62" s="8">
        <f t="shared" si="26"/>
        <v>0</v>
      </c>
      <c r="H62" s="8">
        <f t="shared" si="27"/>
        <v>3</v>
      </c>
      <c r="I62" s="8">
        <f t="shared" si="28"/>
        <v>2</v>
      </c>
    </row>
    <row r="63" spans="1:9">
      <c r="A63" s="7" t="s">
        <v>68</v>
      </c>
      <c r="B63" s="8" t="s">
        <v>25</v>
      </c>
      <c r="C63" s="8" t="s">
        <v>25</v>
      </c>
      <c r="D63" s="9" t="s">
        <v>20</v>
      </c>
      <c r="G63" s="8">
        <f t="shared" si="26"/>
        <v>3</v>
      </c>
      <c r="H63" s="8">
        <f t="shared" si="27"/>
        <v>3</v>
      </c>
      <c r="I63" s="8">
        <f>IF(D63="significant decrease",-2,IF(D63="some decrease",-1,IF(D63="no change",0,IF(D63="some increase",1,IF(D63="significant increase",2)))))</f>
        <v>0</v>
      </c>
    </row>
    <row r="64" spans="1:9">
      <c r="A64" s="7" t="s">
        <v>69</v>
      </c>
      <c r="B64" s="8" t="s">
        <v>25</v>
      </c>
      <c r="C64" s="8" t="s">
        <v>17</v>
      </c>
      <c r="D64" s="9" t="s">
        <v>70</v>
      </c>
      <c r="G64" s="8">
        <f t="shared" si="26"/>
        <v>3</v>
      </c>
      <c r="H64" s="8">
        <f t="shared" si="27"/>
        <v>2</v>
      </c>
      <c r="I64" s="8">
        <f t="shared" si="28"/>
        <v>-1</v>
      </c>
    </row>
    <row r="65" spans="1:9">
      <c r="A65" s="7" t="s">
        <v>71</v>
      </c>
      <c r="B65" s="8" t="s">
        <v>17</v>
      </c>
      <c r="C65" s="8" t="s">
        <v>17</v>
      </c>
      <c r="D65" s="9" t="s">
        <v>20</v>
      </c>
      <c r="G65" s="8">
        <f t="shared" si="26"/>
        <v>2</v>
      </c>
      <c r="H65" s="8">
        <f t="shared" si="27"/>
        <v>2</v>
      </c>
      <c r="I65" s="8">
        <f t="shared" si="28"/>
        <v>0</v>
      </c>
    </row>
    <row r="66" spans="1:9">
      <c r="B66" s="8"/>
      <c r="C66" s="8"/>
      <c r="D66" s="8"/>
      <c r="G66" s="8"/>
      <c r="H66" s="8"/>
      <c r="I66" s="8"/>
    </row>
    <row r="67" spans="1:9">
      <c r="A67" s="4" t="s">
        <v>72</v>
      </c>
      <c r="B67" s="5"/>
      <c r="C67" s="5"/>
      <c r="D67" s="5"/>
      <c r="G67" s="5">
        <f>AVERAGE(G68:G69)</f>
        <v>0.5</v>
      </c>
      <c r="H67" s="5">
        <f>AVERAGE(H68:H69)</f>
        <v>2</v>
      </c>
      <c r="I67" s="5">
        <f>AVERAGE(I68:I69)</f>
        <v>1.5</v>
      </c>
    </row>
    <row r="68" spans="1:9">
      <c r="A68" s="7" t="s">
        <v>73</v>
      </c>
      <c r="B68" s="8" t="s">
        <v>16</v>
      </c>
      <c r="C68" s="8" t="s">
        <v>25</v>
      </c>
      <c r="D68" s="9" t="s">
        <v>26</v>
      </c>
      <c r="G68" s="8">
        <f t="shared" ref="G68:G69" si="29">IF(B68="none",0,IF(B68="limited",1,IF(B68="moderate",2,IF(B68="significant",3,IF(B68="n/a - don't know",0)))))</f>
        <v>1</v>
      </c>
      <c r="H68" s="8">
        <f t="shared" ref="H68:H69" si="30">IF(C68="none",0,IF(C68="limited",1,IF(C68="moderate",2,IF(C68="significant",3,IF(C68="n/a - don't know",0)))))</f>
        <v>3</v>
      </c>
      <c r="I68" s="8">
        <f>IF(D68="significant decrease",-2,IF(D68="some decrease",-1,IF(D68="no change",0,IF(D68="some increase",1,IF(D68="significant increase",2)))))</f>
        <v>2</v>
      </c>
    </row>
    <row r="69" spans="1:9">
      <c r="A69" s="7" t="s">
        <v>74</v>
      </c>
      <c r="B69" s="8" t="s">
        <v>23</v>
      </c>
      <c r="C69" s="8" t="s">
        <v>16</v>
      </c>
      <c r="D69" s="9" t="s">
        <v>18</v>
      </c>
      <c r="G69" s="8">
        <f t="shared" si="29"/>
        <v>0</v>
      </c>
      <c r="H69" s="8">
        <f t="shared" si="30"/>
        <v>1</v>
      </c>
      <c r="I69" s="8">
        <f>IF(D69="significant decrease",-2,IF(D69="some decrease",-1,IF(D69="no change",0,IF(D69="some increase",1,IF(D69="significant increase",2)))))</f>
        <v>1</v>
      </c>
    </row>
    <row r="70" spans="1:9">
      <c r="A70" s="7"/>
      <c r="B70" s="8"/>
      <c r="C70" s="8"/>
      <c r="D70" s="8"/>
    </row>
    <row r="71" spans="1:9">
      <c r="A71" s="17" t="s">
        <v>75</v>
      </c>
      <c r="B71" s="13"/>
      <c r="C71" s="13"/>
      <c r="D71" s="13"/>
      <c r="E71" s="16"/>
    </row>
    <row r="72" spans="1:9">
      <c r="A72" s="6" t="s">
        <v>76</v>
      </c>
      <c r="B72" s="5"/>
      <c r="C72" s="5"/>
      <c r="D72" s="5"/>
      <c r="E72" s="5"/>
      <c r="F72" s="6"/>
      <c r="G72" s="5">
        <f>AVERAGE(G73:G74)</f>
        <v>2</v>
      </c>
      <c r="H72" s="5">
        <f>AVERAGE(H73:H74)</f>
        <v>2</v>
      </c>
      <c r="I72" s="5">
        <f>AVERAGE(I73:I74)</f>
        <v>0</v>
      </c>
    </row>
    <row r="73" spans="1:9">
      <c r="A73" s="7" t="s">
        <v>77</v>
      </c>
      <c r="B73" s="8" t="s">
        <v>17</v>
      </c>
      <c r="C73" s="8" t="s">
        <v>17</v>
      </c>
      <c r="D73" s="9" t="s">
        <v>20</v>
      </c>
      <c r="G73" s="8">
        <f t="shared" ref="G73:G82" si="31">IF(B73="none",0,IF(B73="limited",1,IF(B73="moderate",2,IF(B73="significant",3,IF(B73="n/a - don't know",0)))))</f>
        <v>2</v>
      </c>
      <c r="H73" s="8">
        <f t="shared" ref="H73:H82" si="32">IF(C73="none",0,IF(C73="limited",1,IF(C73="moderate",2,IF(C73="significant",3,IF(C73="n/a - don't know",0)))))</f>
        <v>2</v>
      </c>
      <c r="I73" s="8">
        <f t="shared" ref="I73:I81" si="33">IF(D73="significant decrease",-2,IF(D73="some decrease",-1,IF(D73="no change",0,IF(D73="some increase",1,IF(D73="significant increase",2)))))</f>
        <v>0</v>
      </c>
    </row>
    <row r="74" spans="1:9">
      <c r="A74" s="7" t="s">
        <v>78</v>
      </c>
      <c r="B74" s="8" t="s">
        <v>17</v>
      </c>
      <c r="C74" s="8" t="s">
        <v>17</v>
      </c>
      <c r="D74" s="9" t="s">
        <v>20</v>
      </c>
      <c r="G74" s="8">
        <f t="shared" si="31"/>
        <v>2</v>
      </c>
      <c r="H74" s="8">
        <f t="shared" si="32"/>
        <v>2</v>
      </c>
      <c r="I74" s="8">
        <f t="shared" si="33"/>
        <v>0</v>
      </c>
    </row>
    <row r="75" spans="1:9">
      <c r="A75" s="15"/>
      <c r="B75" s="13"/>
      <c r="C75" s="13"/>
      <c r="D75" s="13"/>
      <c r="E75" s="16"/>
      <c r="G75" s="8"/>
      <c r="H75" s="8"/>
      <c r="I75" s="8"/>
    </row>
    <row r="76" spans="1:9">
      <c r="A76" s="4" t="s">
        <v>79</v>
      </c>
      <c r="B76" s="13"/>
      <c r="C76" s="13"/>
      <c r="D76" s="13"/>
      <c r="E76" s="16"/>
      <c r="G76" s="5">
        <f>AVERAGE(G77:G78)</f>
        <v>2.5</v>
      </c>
      <c r="H76" s="5">
        <f>AVERAGE(H77:H78)</f>
        <v>3</v>
      </c>
      <c r="I76" s="5">
        <f>AVERAGE(I77:I78)</f>
        <v>0.5</v>
      </c>
    </row>
    <row r="77" spans="1:9">
      <c r="A77" s="7" t="s">
        <v>80</v>
      </c>
      <c r="B77" s="8" t="s">
        <v>17</v>
      </c>
      <c r="C77" s="8" t="s">
        <v>25</v>
      </c>
      <c r="D77" s="9" t="s">
        <v>18</v>
      </c>
      <c r="G77" s="8">
        <f t="shared" si="31"/>
        <v>2</v>
      </c>
      <c r="H77" s="8">
        <f t="shared" si="32"/>
        <v>3</v>
      </c>
      <c r="I77" s="8">
        <f t="shared" si="33"/>
        <v>1</v>
      </c>
    </row>
    <row r="78" spans="1:9">
      <c r="A78" s="7" t="s">
        <v>81</v>
      </c>
      <c r="B78" s="8" t="s">
        <v>25</v>
      </c>
      <c r="C78" s="8" t="s">
        <v>25</v>
      </c>
      <c r="D78" s="9" t="s">
        <v>20</v>
      </c>
      <c r="G78" s="8">
        <f t="shared" si="31"/>
        <v>3</v>
      </c>
      <c r="H78" s="8">
        <f t="shared" si="32"/>
        <v>3</v>
      </c>
      <c r="I78" s="8">
        <f t="shared" si="33"/>
        <v>0</v>
      </c>
    </row>
    <row r="79" spans="1:9">
      <c r="A79" s="15"/>
      <c r="B79" s="13"/>
      <c r="C79" s="13"/>
      <c r="D79" s="13"/>
      <c r="E79" s="16"/>
      <c r="G79" s="8"/>
      <c r="H79" s="8"/>
      <c r="I79" s="8"/>
    </row>
    <row r="80" spans="1:9">
      <c r="A80" s="6" t="s">
        <v>82</v>
      </c>
      <c r="B80" s="13"/>
      <c r="C80" s="13"/>
      <c r="D80" s="13"/>
      <c r="E80" s="16"/>
      <c r="G80" s="5">
        <f>AVERAGE(G81:G82)</f>
        <v>1</v>
      </c>
      <c r="H80" s="5">
        <f>AVERAGE(H81:H82)</f>
        <v>3</v>
      </c>
      <c r="I80" s="5">
        <f>AVERAGE(I81:I82)</f>
        <v>2</v>
      </c>
    </row>
    <row r="81" spans="1:9">
      <c r="A81" s="7" t="s">
        <v>83</v>
      </c>
      <c r="B81" s="8" t="s">
        <v>16</v>
      </c>
      <c r="C81" s="8" t="s">
        <v>25</v>
      </c>
      <c r="D81" s="9" t="s">
        <v>26</v>
      </c>
      <c r="G81" s="8">
        <f t="shared" si="31"/>
        <v>1</v>
      </c>
      <c r="H81" s="8">
        <f t="shared" si="32"/>
        <v>3</v>
      </c>
      <c r="I81" s="8">
        <f t="shared" si="33"/>
        <v>2</v>
      </c>
    </row>
    <row r="82" spans="1:9">
      <c r="A82" s="7" t="s">
        <v>84</v>
      </c>
      <c r="B82" s="8" t="s">
        <v>16</v>
      </c>
      <c r="C82" s="8" t="s">
        <v>25</v>
      </c>
      <c r="D82" s="9" t="s">
        <v>26</v>
      </c>
      <c r="G82" s="8">
        <f t="shared" si="31"/>
        <v>1</v>
      </c>
      <c r="H82" s="8">
        <f t="shared" si="32"/>
        <v>3</v>
      </c>
      <c r="I82" s="8">
        <f t="shared" ref="I82" si="34">IF(D82="significant decrease",-2,IF(D82="some decrease",-1,IF(D82="no change",0,IF(D82="some increase",1,IF(D82="significant increase",2)))))</f>
        <v>2</v>
      </c>
    </row>
    <row r="86" spans="1:9">
      <c r="A86" t="s">
        <v>85</v>
      </c>
      <c r="B86" s="8" t="s">
        <v>10</v>
      </c>
      <c r="C86" s="8" t="s">
        <v>86</v>
      </c>
      <c r="D86" s="8" t="s">
        <v>8</v>
      </c>
    </row>
    <row r="87" spans="1:9">
      <c r="A87" t="str">
        <f>A80</f>
        <v>Collaboration</v>
      </c>
      <c r="B87" s="11">
        <f>G80</f>
        <v>1</v>
      </c>
      <c r="C87" s="11">
        <f>H80</f>
        <v>3</v>
      </c>
      <c r="D87" s="11">
        <f>I80</f>
        <v>2</v>
      </c>
    </row>
    <row r="88" spans="1:9">
      <c r="A88" s="16" t="str">
        <f>A76</f>
        <v>Project Leadership</v>
      </c>
      <c r="B88" s="19">
        <f>G76</f>
        <v>2.5</v>
      </c>
      <c r="C88" s="19">
        <f>H76</f>
        <v>3</v>
      </c>
      <c r="D88" s="19">
        <f>I76</f>
        <v>0.5</v>
      </c>
    </row>
    <row r="89" spans="1:9">
      <c r="A89" s="16" t="str">
        <f>A72</f>
        <v>Communication</v>
      </c>
      <c r="B89" s="19">
        <f>G72</f>
        <v>2</v>
      </c>
      <c r="C89" s="19">
        <f>H72</f>
        <v>2</v>
      </c>
      <c r="D89" s="19">
        <f>I72</f>
        <v>0</v>
      </c>
    </row>
    <row r="90" spans="1:9">
      <c r="A90" t="str">
        <f>A67</f>
        <v>PR &amp; Influencer Programs</v>
      </c>
      <c r="B90" s="11">
        <f>G67</f>
        <v>0.5</v>
      </c>
      <c r="C90" s="11">
        <f t="shared" ref="C90:D90" si="35">H67</f>
        <v>2</v>
      </c>
      <c r="D90" s="11">
        <f t="shared" si="35"/>
        <v>1.5</v>
      </c>
    </row>
    <row r="91" spans="1:9">
      <c r="A91" t="str">
        <f>A60</f>
        <v>Sales Support</v>
      </c>
      <c r="B91" s="11">
        <f>G60</f>
        <v>1.6</v>
      </c>
      <c r="C91" s="11">
        <f t="shared" ref="C91:D91" si="36">H60</f>
        <v>2.6</v>
      </c>
      <c r="D91" s="11">
        <f t="shared" si="36"/>
        <v>0.4</v>
      </c>
    </row>
    <row r="92" spans="1:9">
      <c r="A92" t="str">
        <f>A55</f>
        <v>Content Development</v>
      </c>
      <c r="B92" s="11">
        <f>G55</f>
        <v>0.66666666666666663</v>
      </c>
      <c r="C92" s="11">
        <f t="shared" ref="C92:D92" si="37">H55</f>
        <v>3</v>
      </c>
      <c r="D92" s="11">
        <f t="shared" si="37"/>
        <v>2</v>
      </c>
    </row>
    <row r="93" spans="1:9">
      <c r="A93" t="str">
        <f>A50</f>
        <v>Traditional Media</v>
      </c>
      <c r="B93" s="11">
        <f>G50</f>
        <v>1.3333333333333333</v>
      </c>
      <c r="C93" s="11">
        <f>H50</f>
        <v>1.3333333333333333</v>
      </c>
      <c r="D93" s="11">
        <f>I50</f>
        <v>0.33333333333333331</v>
      </c>
    </row>
    <row r="94" spans="1:9">
      <c r="A94" t="str">
        <f>A41</f>
        <v xml:space="preserve">Digital </v>
      </c>
      <c r="B94" s="11">
        <f>G41</f>
        <v>0.66666666666666663</v>
      </c>
      <c r="C94" s="11">
        <f t="shared" ref="C94:D94" si="38">H41</f>
        <v>1.8333333333333333</v>
      </c>
      <c r="D94" s="11">
        <f t="shared" si="38"/>
        <v>0.83333333333333337</v>
      </c>
    </row>
    <row r="95" spans="1:9">
      <c r="A95" t="str">
        <f>A33</f>
        <v>Organizational Leadership</v>
      </c>
      <c r="B95" s="11">
        <f>G33</f>
        <v>1</v>
      </c>
      <c r="C95" s="11">
        <f t="shared" ref="C95:D95" si="39">H33</f>
        <v>2.6</v>
      </c>
      <c r="D95" s="11">
        <f t="shared" si="39"/>
        <v>1.4</v>
      </c>
    </row>
    <row r="96" spans="1:9">
      <c r="A96" t="str">
        <f>A20</f>
        <v>Strategic Marketing</v>
      </c>
      <c r="B96" s="11">
        <f>G20</f>
        <v>0.45454545454545453</v>
      </c>
      <c r="C96" s="11">
        <f t="shared" ref="C96:D96" si="40">H20</f>
        <v>2.5454545454545454</v>
      </c>
      <c r="D96" s="11">
        <f t="shared" si="40"/>
        <v>1.3636363636363635</v>
      </c>
    </row>
    <row r="97" spans="1:4">
      <c r="A97" t="str">
        <f>A10</f>
        <v>Business Leadership</v>
      </c>
      <c r="B97" s="11">
        <f>G10</f>
        <v>1.125</v>
      </c>
      <c r="C97" s="11">
        <f t="shared" ref="C97:D97" si="41">H10</f>
        <v>2</v>
      </c>
      <c r="D97" s="11">
        <f t="shared" si="41"/>
        <v>0.875</v>
      </c>
    </row>
  </sheetData>
  <mergeCells count="1">
    <mergeCell ref="A6:E6"/>
  </mergeCells>
  <printOptions horizontalCentered="1"/>
  <pageMargins left="0.2" right="0" top="0.5" bottom="0" header="0.3" footer="0.3"/>
  <pageSetup scale="65" orientation="portrait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D9582A6-6F44-4071-914E-85F67DE82085}">
          <x14:formula1>
            <xm:f>Lists!$A$1:$A$5</xm:f>
          </x14:formula1>
          <xm:sqref>B10:C18 B41:C48 B67:C69 B20:C38 B51:C53 B55:C65 B72:C82</xm:sqref>
        </x14:dataValidation>
        <x14:dataValidation type="list" allowBlank="1" showInputMessage="1" showErrorMessage="1" xr:uid="{C8D69DAF-7AAB-4848-819C-B4A750C27DAB}">
          <x14:formula1>
            <xm:f>Lists!$A$9:$A$13</xm:f>
          </x14:formula1>
          <xm:sqref>D41:D48 D10:D18 D67:D69 D20:D38 D51:D53 D55:D65 D72:D82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31515-708A-4193-AA52-DADA986055D6}">
  <sheetPr>
    <pageSetUpPr fitToPage="1"/>
  </sheetPr>
  <dimension ref="A1"/>
  <sheetViews>
    <sheetView topLeftCell="A13" workbookViewId="0">
      <selection activeCell="N17" sqref="N17"/>
    </sheetView>
  </sheetViews>
  <sheetFormatPr defaultRowHeight="14.25"/>
  <sheetData/>
  <printOptions horizontalCentered="1"/>
  <pageMargins left="0" right="0" top="0.75" bottom="0.25" header="0.3" footer="0.3"/>
  <pageSetup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E9ACE-035C-44D1-9B7F-9C10B374CB10}">
  <dimension ref="A1:A14"/>
  <sheetViews>
    <sheetView workbookViewId="0">
      <selection activeCell="A14" sqref="A14"/>
    </sheetView>
  </sheetViews>
  <sheetFormatPr defaultRowHeight="14.25"/>
  <cols>
    <col min="1" max="1" width="30" customWidth="1"/>
  </cols>
  <sheetData>
    <row r="1" spans="1:1">
      <c r="A1" t="s">
        <v>23</v>
      </c>
    </row>
    <row r="2" spans="1:1">
      <c r="A2" t="s">
        <v>16</v>
      </c>
    </row>
    <row r="3" spans="1:1">
      <c r="A3" t="s">
        <v>17</v>
      </c>
    </row>
    <row r="4" spans="1:1">
      <c r="A4" t="s">
        <v>25</v>
      </c>
    </row>
    <row r="5" spans="1:1">
      <c r="A5" t="s">
        <v>87</v>
      </c>
    </row>
    <row r="9" spans="1:1">
      <c r="A9" t="s">
        <v>88</v>
      </c>
    </row>
    <row r="10" spans="1:1">
      <c r="A10" t="s">
        <v>70</v>
      </c>
    </row>
    <row r="11" spans="1:1">
      <c r="A11" t="s">
        <v>20</v>
      </c>
    </row>
    <row r="12" spans="1:1">
      <c r="A12" t="s">
        <v>18</v>
      </c>
    </row>
    <row r="13" spans="1:1">
      <c r="A13" t="s">
        <v>26</v>
      </c>
    </row>
    <row r="14" spans="1:1">
      <c r="A1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Connor</dc:creator>
  <cp:keywords/>
  <dc:description/>
  <cp:lastModifiedBy>Amy Newkirk</cp:lastModifiedBy>
  <cp:revision/>
  <dcterms:created xsi:type="dcterms:W3CDTF">2023-05-17T16:59:23Z</dcterms:created>
  <dcterms:modified xsi:type="dcterms:W3CDTF">2023-07-28T00:55:23Z</dcterms:modified>
  <cp:category/>
  <cp:contentStatus/>
</cp:coreProperties>
</file>